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55" activeTab="5"/>
  </bookViews>
  <sheets>
    <sheet name="ΚΥΡΙΟΣ ΠΙΝ.ΠΛΗΡΟΦΟΡ." sheetId="1" r:id="rId1"/>
    <sheet name="ΚΥΡΙΟΣ ΠΙΝ.ΓΕΩΠ." sheetId="2" r:id="rId2"/>
    <sheet name="ΚΥΡΙΟΣ ΠΙΝ.ΤΟΠΟΓΡ." sheetId="3" r:id="rId3"/>
    <sheet name="ΑΠΟΡΡΙΠ.ΤΕΧΝΟΛ.ΓΕΩΠΟΝ." sheetId="4" r:id="rId4"/>
    <sheet name="ΑΠΟΡΡΙΠ.ΠΛΗΡΟΦ." sheetId="5" r:id="rId5"/>
    <sheet name="ΑΠΟΡΡΙΠ.ΤΟΠΟΓΡΑΦ." sheetId="6" r:id="rId6"/>
  </sheets>
  <definedNames>
    <definedName name="_xlnm.Print_Area" localSheetId="4">'ΑΠΟΡΡΙΠ.ΠΛΗΡΟΦ.'!$A$3:$W$23</definedName>
    <definedName name="_xlnm.Print_Area" localSheetId="3">'ΑΠΟΡΡΙΠ.ΤΕΧΝΟΛ.ΓΕΩΠΟΝ.'!$A$3:$W$37</definedName>
    <definedName name="_xlnm.Print_Area" localSheetId="5">'ΑΠΟΡΡΙΠ.ΤΟΠΟΓΡΑΦ.'!$A$3:$W$23</definedName>
    <definedName name="_xlnm.Print_Area" localSheetId="1">'ΚΥΡΙΟΣ ΠΙΝ.ΓΕΩΠ.'!$A$3:$W$31</definedName>
    <definedName name="_xlnm.Print_Area" localSheetId="0">'ΚΥΡΙΟΣ ΠΙΝ.ΠΛΗΡΟΦΟΡ.'!$A$3:$W$27</definedName>
  </definedNames>
  <calcPr fullCalcOnLoad="1"/>
</workbook>
</file>

<file path=xl/sharedStrings.xml><?xml version="1.0" encoding="utf-8"?>
<sst xmlns="http://schemas.openxmlformats.org/spreadsheetml/2006/main" count="574" uniqueCount="179">
  <si>
    <t>ΚΥΡΙΟΣ ΠΙΝΑΚΑΣ ΚΑΤΑΤΑΞΗΣ ΤΕ 19 ΠΛΗΡΟΦΟΡΙΚΗΣ</t>
  </si>
  <si>
    <t>ΣΤΟΙΧΕΙΑ ΥΠΟΨΗΦΙΟΥ</t>
  </si>
  <si>
    <t>ΚΡΙΤΗΡΙΑ ΥΠΟΨΗΦΙΟΥ</t>
  </si>
  <si>
    <t>ΜΟΝΑΔΕΣ</t>
  </si>
  <si>
    <t>Α/Α</t>
  </si>
  <si>
    <t>ΕΠΩΝΥΜΟ</t>
  </si>
  <si>
    <t>ΟΝΟΜΑ</t>
  </si>
  <si>
    <t>ΠΑΤΡΩΝΥΜΟ</t>
  </si>
  <si>
    <t>ΑΔΕΙΑ ΑΣΚΗΣΗΣ ΕΠΑΓΓΕΛΜΑΤΟΣ</t>
  </si>
  <si>
    <t>ΠΤΥΧΙΟ</t>
  </si>
  <si>
    <t>ΕΜΠΕΙΡΙΑ</t>
  </si>
  <si>
    <t>ΠΡΟΣ/ΞΗΣΗ ΕΜΠΕΙΡΙΑΣ</t>
  </si>
  <si>
    <t>Η/Υ</t>
  </si>
  <si>
    <t>ΓΛΩΣΣΑ (P=1, A=2, L=3)</t>
  </si>
  <si>
    <t>ΓΛΩΣΣΑ(2)</t>
  </si>
  <si>
    <t>2ος ΤΙΤΛΟΣ - ΜΕΤΑΠΤΥΧΙΑΚΟ</t>
  </si>
  <si>
    <t>ΕΝΤΟΠΟΙΟΤΗΤΑ</t>
  </si>
  <si>
    <t>ΣΕΜΙΝΑΡΙΟ ΟΑΕΔ</t>
  </si>
  <si>
    <t>ΓΛΩΣΣΑ</t>
  </si>
  <si>
    <t>ΣΥΝΟΛΟ ΜΟΡΙΩΝ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</si>
  <si>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</si>
  <si>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</si>
  <si>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</si>
  <si>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</si>
  <si>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</si>
  <si>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</si>
  <si>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</si>
  <si>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</si>
  <si>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</si>
  <si>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</si>
  <si>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ΚΟΥΝΟΥΠΑΣ </t>
  </si>
  <si>
    <t>ΝΙΚΟΛΑΟΣ</t>
  </si>
  <si>
    <t>ΓΡΗΓΟΡΙΟΣ</t>
  </si>
  <si>
    <t>Ν</t>
  </si>
  <si>
    <t xml:space="preserve">ΚΟΥΦΑΚΗ </t>
  </si>
  <si>
    <t>ΙΩΑΝΝΑ</t>
  </si>
  <si>
    <t>ΚΩΝΣΤΑΝΤΙΝΟΣ</t>
  </si>
  <si>
    <t xml:space="preserve">ΤΣΙΚΑΛΑΣ </t>
  </si>
  <si>
    <t>ΕΜΜΑΝΟΥΗΛ</t>
  </si>
  <si>
    <t xml:space="preserve">ΓΙΑΛΙΤΑΚΗ </t>
  </si>
  <si>
    <t>ΑΝΤΩΝΙΑ</t>
  </si>
  <si>
    <t>ΙΩΑΝΝΗΣ</t>
  </si>
  <si>
    <t xml:space="preserve">ΘΕΟΔΩΡΑΚΗ </t>
  </si>
  <si>
    <t>ΑΙΚΑΤΕΡΙΝΗ</t>
  </si>
  <si>
    <t>ΒΑΣΙΛΕΙΟΣ</t>
  </si>
  <si>
    <t xml:space="preserve">ΜΥΛΩΝΑΣ </t>
  </si>
  <si>
    <t xml:space="preserve">ΔΙΛΒΟΗ </t>
  </si>
  <si>
    <t>ΣΤΑΥΡΟΥΛΑ</t>
  </si>
  <si>
    <t>ΓΕΩΡΓΙΟΣ</t>
  </si>
  <si>
    <t xml:space="preserve">ΣΦΥΡΗ </t>
  </si>
  <si>
    <t>ΔΗΜΗΤΡΑ</t>
  </si>
  <si>
    <t xml:space="preserve">ΚΑΛΛΙΣΤΗ </t>
  </si>
  <si>
    <t xml:space="preserve">ΛΙΟΔΑΚΗ </t>
  </si>
  <si>
    <t>ΔΗΜΗΤΡΙΟΣ</t>
  </si>
  <si>
    <t xml:space="preserve">ΣΤΡΑΤΗΓΗΣ </t>
  </si>
  <si>
    <t xml:space="preserve">ΚΡΕΜΜΥΔΑΣ </t>
  </si>
  <si>
    <t>ΝΕΣΤΟΡΑΣ</t>
  </si>
  <si>
    <t>ΑΝΤΩΝΙΟΣ</t>
  </si>
  <si>
    <t xml:space="preserve">ΑΤΖΑΡΑΚΗΣ </t>
  </si>
  <si>
    <t>ΠΑΥΛΟΣ</t>
  </si>
  <si>
    <t xml:space="preserve">ΠΑΠΑΪΩΑΝΝΟΥ </t>
  </si>
  <si>
    <t>ΛΙΜΗΝ ΧΕΡΣΟΝΗΣΟΥ 29/05/2009</t>
  </si>
  <si>
    <t xml:space="preserve">Η ΕΠΙΤΡΟΠΗ </t>
  </si>
  <si>
    <t>ΔΑΝΕΛΑΚΗΣ ΓΕΩΡΓΙΟΣ</t>
  </si>
  <si>
    <t>ΒΑΣΙΛΑΚΗΣ ΝΙΚΟΛΑΟΣ</t>
  </si>
  <si>
    <t>ΚΑΡΑΓΙΑΝΝΗΣ ΜΥΡΩΝ</t>
  </si>
  <si>
    <t xml:space="preserve">ΚΥΡΙΟΣ ΠΙΝΑΚΑΣ ΚΑΤΑΤΑΞΗΣ ΤΕ 13 ΤΕΧΝΟΛΟΓΩΝ ΓΕΩΠΟΝΙΑΣ </t>
  </si>
  <si>
    <t>ΠΡΟΣΑΥΞΗΣΗ</t>
  </si>
  <si>
    <t>ΠΑΡΑΤΗΡΗΣΕΙΣ</t>
  </si>
  <si>
    <t xml:space="preserve">ΣΗΦΑΚΑΚΗ </t>
  </si>
  <si>
    <t>ΦΩΤΕΙΝΗ</t>
  </si>
  <si>
    <t>ΧΑΡΑΛΑΜΠΟΣ</t>
  </si>
  <si>
    <t xml:space="preserve">ΚΑΣΑΠΑΚΗ </t>
  </si>
  <si>
    <t>ΕΛΕΥΘΕΡΙΑ</t>
  </si>
  <si>
    <t xml:space="preserve">ΚΑΛΟΝΑΚΗ </t>
  </si>
  <si>
    <t>ΣΠΥΡΙΔΩΝ</t>
  </si>
  <si>
    <t xml:space="preserve">ΚΑΡΑΓΙΑΝΝΑΚΗΣ </t>
  </si>
  <si>
    <t>ΧΡΗΣΤΟΣ</t>
  </si>
  <si>
    <t xml:space="preserve">ΤΣΑΤΡΑΦΥΛΛΙΑ </t>
  </si>
  <si>
    <t>ΣΟΦΙΑ</t>
  </si>
  <si>
    <t>N</t>
  </si>
  <si>
    <t xml:space="preserve">ΣΤΙΒΑΚΤΑΚΗ </t>
  </si>
  <si>
    <t>ΚΑΛΛΙΟΠΗ</t>
  </si>
  <si>
    <t xml:space="preserve">ΠΕΝΤΑΡΑΚΗ </t>
  </si>
  <si>
    <t>ΕΥΑΓΓΕΛΙΑ</t>
  </si>
  <si>
    <t>ΕΥΤΥΧΙΟΣ</t>
  </si>
  <si>
    <t xml:space="preserve">ΛΑΓΑΜΤΖΗΣ </t>
  </si>
  <si>
    <t>ΠΑΣΧΑΛΗΣ</t>
  </si>
  <si>
    <t xml:space="preserve">ΔΙΑΛΥΝΑ </t>
  </si>
  <si>
    <t xml:space="preserve">ΚΑΜΗΛΑΛΗ </t>
  </si>
  <si>
    <t>ΚΩΝΣΤΑΝΤΙΑ</t>
  </si>
  <si>
    <t xml:space="preserve">ΚΑΛΙΤΣΟΥΝΑΚΗ </t>
  </si>
  <si>
    <t>ΕΙΡΗΝΗ</t>
  </si>
  <si>
    <t xml:space="preserve">ΚΑΛΚΟΒΑΛΗΣ </t>
  </si>
  <si>
    <t>ΛΕΩΝΙΔΑΣ</t>
  </si>
  <si>
    <t xml:space="preserve">ΤΥΛΑΚΗ </t>
  </si>
  <si>
    <t>ΜΑΡΙΑ</t>
  </si>
  <si>
    <t xml:space="preserve">ΛΟΓΟΘΕΤΗ </t>
  </si>
  <si>
    <t xml:space="preserve">ΦΑΝΟΥΡΑΚΗ </t>
  </si>
  <si>
    <t>ΑΙΜΙΛΙΑ</t>
  </si>
  <si>
    <t xml:space="preserve">ΚΑΤΣΕΛΑΚΗ </t>
  </si>
  <si>
    <t>ΜΑΓΔΑΛΗΝΗ</t>
  </si>
  <si>
    <t>ΓΡΗΓΟΡΙΟΣ-ΜΙΧΑΗΛ</t>
  </si>
  <si>
    <t xml:space="preserve">ΠΑΝΑΓΙΩΤΑΚΗΣ </t>
  </si>
  <si>
    <t xml:space="preserve">ΡΟΓΔΑΚΗ </t>
  </si>
  <si>
    <t>Η ΕΠΙΤΡΟΠΗ</t>
  </si>
  <si>
    <t>ΚΥΡΙΟΣ ΠΙΝΑΚΑΣ ΚΑΤΑΤΑΞΗΣ ΤΕ 5 ΤΟΠΟΓΡΑΦΩΝ</t>
  </si>
  <si>
    <t xml:space="preserve">ΜΩΥΣΙΑΔΗΣ </t>
  </si>
  <si>
    <t>ΑΘΑΝΑΣΙΟΣ</t>
  </si>
  <si>
    <t xml:space="preserve">ΔΗΜΟΥ </t>
  </si>
  <si>
    <t xml:space="preserve">ΧΡΙΣΤΟΦΙΔΗΣ </t>
  </si>
  <si>
    <t>ΕΥΑΓΓΕΛΟΣ</t>
  </si>
  <si>
    <t>ΜΙΧΑΗΛ</t>
  </si>
  <si>
    <t xml:space="preserve">ΠΙΝΑΚΑΣ ΑΠΟΡΡΙΠΤΕΩΝ ΤΕ 13 ΤΕΧΝΟΛΟΓΩΝ  ΓΕΩΠΟΝΙΑΣ </t>
  </si>
  <si>
    <t xml:space="preserve">ΑΕΡΑΚΗ  </t>
  </si>
  <si>
    <t>ΑΝΔΡΟΝΙΚΗ</t>
  </si>
  <si>
    <t>δεν κατέχει το απαιτούμενο πτυχίο Η/Υ</t>
  </si>
  <si>
    <t xml:space="preserve">ΑΠΛΑΔΑ </t>
  </si>
  <si>
    <t>δεν κατέχει το απαιτούμενο πτυχίο Η/Υ και ξένης γλώσσας</t>
  </si>
  <si>
    <t xml:space="preserve">ΒΑΓΚΟΣ </t>
  </si>
  <si>
    <t>ΠΑΝΑΓΙΩΤΗΣ</t>
  </si>
  <si>
    <t xml:space="preserve">ΒΟΛΑΚΑΚΗ </t>
  </si>
  <si>
    <t xml:space="preserve">ΓΙΑΛΑΜΑ </t>
  </si>
  <si>
    <t>ΠΑΡΑΣΧΟΣ</t>
  </si>
  <si>
    <t xml:space="preserve">ΓΚΡΟΖΟΥΔΗΣ </t>
  </si>
  <si>
    <t>ΣΤΑΜΑΤΗΣ</t>
  </si>
  <si>
    <t xml:space="preserve">ΔΕΜΕΤΖΟΣ </t>
  </si>
  <si>
    <t>ΝΙΚΗΣΤΡΑΤΟΣ</t>
  </si>
  <si>
    <t>δεν κατέχει το απαιτούμενο πτυχίο Η/Υ, λάθος έντυπο αίτησης</t>
  </si>
  <si>
    <t xml:space="preserve">ΚΑΠΕΤΑΝΑΚΗΣ </t>
  </si>
  <si>
    <t>δεν κατέχει το απαιτούμενο πτυχίο Η/Υ, δεν έχει μεταφράσει το πτυχίο ξένης γλώσσας</t>
  </si>
  <si>
    <t xml:space="preserve">ΚΑΣΤΡΙΝΑΚΗ </t>
  </si>
  <si>
    <t>ΣΤΕΦΑΝΟΣ</t>
  </si>
  <si>
    <t xml:space="preserve">ΚΕΦΑΚΗ </t>
  </si>
  <si>
    <t xml:space="preserve">ΚΥΡΙΑΖΗ </t>
  </si>
  <si>
    <t>ανυπόγραφη αίτηση</t>
  </si>
  <si>
    <t xml:space="preserve">ΛΩΛΗΣ </t>
  </si>
  <si>
    <t xml:space="preserve">ΜΙΧΟΣ </t>
  </si>
  <si>
    <t>ΣΤΕΡΓΙΟΣ</t>
  </si>
  <si>
    <t>δεν είναι θεωρημένο το πτυχίο Η/Υ</t>
  </si>
  <si>
    <t xml:space="preserve">ΝΙΚΟΛΟΥΔΗ </t>
  </si>
  <si>
    <t>ΡΟΥΣΙΑ</t>
  </si>
  <si>
    <t>δεν κατέθεσε την απαιτούμενη αίτηση,δεν κατέχει το απαιτούμενο πτυχίο Η/Υ</t>
  </si>
  <si>
    <t xml:space="preserve">ΡΙΖΙΚΙΑΝΟΣ </t>
  </si>
  <si>
    <t xml:space="preserve">ΤΡΑΪΚΟΠΟΥΛΟΣ </t>
  </si>
  <si>
    <t>ΣΤΥΛΙΑΝΟΣ</t>
  </si>
  <si>
    <t xml:space="preserve">ΤΣΑΓΚΑΡΑΚΗΣ </t>
  </si>
  <si>
    <t>δεν κατέχει το απαιτούμενο πτυχίο Η/Υ, μη θεωρημένο αντίγραφο ταυτότητας</t>
  </si>
  <si>
    <t xml:space="preserve">ΤΣΙΚΡΙΤΣΑΚΗ </t>
  </si>
  <si>
    <t xml:space="preserve">ΦΑΣΟΥΛΑ </t>
  </si>
  <si>
    <t>ΘΕΟΝΥΜΦΗ</t>
  </si>
  <si>
    <t xml:space="preserve">ΧΑΡΩΝΙΤΗ </t>
  </si>
  <si>
    <t>ΠΙΝΑΚΑΣ ΑΠΟΡΡΙΠΤΕΩΝ ΤΕ 19 ΠΛΗΡΟΦΟΡΙΚΗΣ</t>
  </si>
  <si>
    <t xml:space="preserve">ΒΟΥΡΒΑΧΗΣ </t>
  </si>
  <si>
    <t>δεν κατέχει το απαιτούμενο πτυχίο ξένης γλώσσας</t>
  </si>
  <si>
    <t xml:space="preserve">ΖΕΒΕΛΑΚΗ  </t>
  </si>
  <si>
    <t>μη συναφής τίτλος σπουδών</t>
  </si>
  <si>
    <t xml:space="preserve">ΖΕΡΒΑΚΗ </t>
  </si>
  <si>
    <t>ΒΙΚΤΩΡΙΑ</t>
  </si>
  <si>
    <t xml:space="preserve">ΚΩΣΤΑΚΗ </t>
  </si>
  <si>
    <t>ΕΛΕΝΗ</t>
  </si>
  <si>
    <t xml:space="preserve">ΜΠΟΥΡΔΕΝΑ </t>
  </si>
  <si>
    <t>ΑΘΗΝΑ</t>
  </si>
  <si>
    <t>μη επικυρωμένο και μεταφρασμένο  πτυχίο ξένης γλώσσας</t>
  </si>
  <si>
    <t xml:space="preserve">ΝΙΚΟΛΟΥΔΗΣ </t>
  </si>
  <si>
    <t xml:space="preserve">ΦΕΤΟΚΑΚΗΣ </t>
  </si>
  <si>
    <t>μη συναφής τίτλος σπουδών, μη θεωρημένο αντίγραφο ταυτότητας</t>
  </si>
  <si>
    <t>ΠΙΝΑΚΑΣ ΑΠΟΡΡΙΠΤΕΩΝ ΤΕ 5 ΤΟΠΟΓΡΑΦΩΝ</t>
  </si>
  <si>
    <t xml:space="preserve">ΒΕΛΕΣΙΩΤΗΣ </t>
  </si>
  <si>
    <t xml:space="preserve">ΒΙΑΝΝΙΤΑΚΗΣ </t>
  </si>
  <si>
    <t>ΙΩΣΗΦ</t>
  </si>
  <si>
    <t xml:space="preserve">ΚΥΔΩΝΑΚΗ </t>
  </si>
  <si>
    <t xml:space="preserve">ΜΑΡΚΟΥ </t>
  </si>
  <si>
    <t>ΜΑΡΙΑΝΝΑ</t>
  </si>
  <si>
    <t xml:space="preserve">ΜΥΛΩΝΑ </t>
  </si>
  <si>
    <t>ΚΥΡΙΑΚΗ</t>
  </si>
  <si>
    <t>μη συναφής τίτλος σπουδών, δεν κατέχει το απαιτούμενο πτυχίο Η/Υ,μη ορθή συμπλήρωση παραβόλου</t>
  </si>
  <si>
    <t xml:space="preserve">ΜΥΛΩΝΑΚΗΣ </t>
  </si>
  <si>
    <t xml:space="preserve">ΤΖΙΡΙΤΑΣ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</si>
</sst>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2"/>
      <name val="Arial Greek"/>
      <family val="0"/>
    </font>
    <font>
      <b/>
      <sz val="12"/>
      <name val="Arial Greek"/>
      <family val="0"/>
    </font>
    <font>
      <b/>
      <sz val="12"/>
      <color indexed="10"/>
      <name val="Arial Greek"/>
      <family val="2"/>
    </font>
    <font>
      <sz val="9"/>
      <name val="Arial"/>
      <family val="0"/>
    </font>
    <font>
      <sz val="12"/>
      <name val="Arial"/>
      <family val="0"/>
    </font>
    <font>
      <b/>
      <sz val="11"/>
      <name val="Arial Greek"/>
      <family val="2"/>
    </font>
    <font>
      <sz val="11"/>
      <name val="Arial"/>
      <family val="0"/>
    </font>
    <font>
      <sz val="10"/>
      <color indexed="10"/>
      <name val="Arial"/>
      <family val="0"/>
    </font>
    <font>
      <sz val="11"/>
      <name val="Arial Greek"/>
      <family val="2"/>
    </font>
    <font>
      <i/>
      <sz val="10"/>
      <name val="Arial Greek"/>
      <family val="0"/>
    </font>
    <font>
      <sz val="9"/>
      <name val="Arial Greek"/>
      <family val="2"/>
    </font>
    <font>
      <b/>
      <sz val="9"/>
      <name val="Arial Greek"/>
      <family val="2"/>
    </font>
    <font>
      <b/>
      <sz val="7"/>
      <name val="Arial Greek"/>
      <family val="2"/>
    </font>
    <font>
      <b/>
      <sz val="5"/>
      <name val="Arial Greek"/>
      <family val="2"/>
    </font>
    <font>
      <b/>
      <sz val="6"/>
      <name val="Arial Greek"/>
      <family val="2"/>
    </font>
    <font>
      <b/>
      <i/>
      <sz val="10"/>
      <name val="Arial Greek"/>
      <family val="0"/>
    </font>
    <font>
      <b/>
      <sz val="10"/>
      <color indexed="10"/>
      <name val="Arial Greek"/>
      <family val="2"/>
    </font>
    <font>
      <b/>
      <sz val="11"/>
      <name val="Arial"/>
      <family val="0"/>
    </font>
    <font>
      <b/>
      <i/>
      <sz val="11"/>
      <name val="Arial Greek"/>
      <family val="0"/>
    </font>
    <font>
      <b/>
      <sz val="11"/>
      <color indexed="10"/>
      <name val="Arial Greek"/>
      <family val="2"/>
    </font>
    <font>
      <sz val="12"/>
      <name val="Arial Greek"/>
      <family val="0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textRotation="90" wrapText="1"/>
    </xf>
    <xf numFmtId="0" fontId="2" fillId="4" borderId="6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6" fillId="0" borderId="13" xfId="0" applyNumberFormat="1" applyFont="1" applyFill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2" borderId="1" xfId="0" applyFont="1" applyFill="1" applyBorder="1" applyAlignment="1">
      <alignment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textRotation="90"/>
    </xf>
    <xf numFmtId="0" fontId="11" fillId="3" borderId="2" xfId="0" applyFont="1" applyFill="1" applyBorder="1" applyAlignment="1">
      <alignment horizontal="center" textRotation="90" wrapText="1"/>
    </xf>
    <xf numFmtId="0" fontId="11" fillId="3" borderId="3" xfId="0" applyFont="1" applyFill="1" applyBorder="1" applyAlignment="1">
      <alignment horizontal="center" textRotation="90" wrapText="1"/>
    </xf>
    <xf numFmtId="0" fontId="11" fillId="4" borderId="4" xfId="0" applyFont="1" applyFill="1" applyBorder="1" applyAlignment="1">
      <alignment horizontal="center" textRotation="90"/>
    </xf>
    <xf numFmtId="0" fontId="11" fillId="4" borderId="2" xfId="0" applyFont="1" applyFill="1" applyBorder="1" applyAlignment="1">
      <alignment horizontal="center" textRotation="90"/>
    </xf>
    <xf numFmtId="0" fontId="11" fillId="4" borderId="2" xfId="0" applyFont="1" applyFill="1" applyBorder="1" applyAlignment="1">
      <alignment horizontal="center" textRotation="90" wrapText="1"/>
    </xf>
    <xf numFmtId="0" fontId="11" fillId="4" borderId="5" xfId="0" applyFont="1" applyFill="1" applyBorder="1" applyAlignment="1">
      <alignment horizontal="center" textRotation="90" wrapText="1"/>
    </xf>
    <xf numFmtId="0" fontId="11" fillId="4" borderId="6" xfId="0" applyFont="1" applyFill="1" applyBorder="1" applyAlignment="1">
      <alignment wrapText="1"/>
    </xf>
    <xf numFmtId="0" fontId="11" fillId="2" borderId="9" xfId="0" applyFont="1" applyFill="1" applyBorder="1" applyAlignment="1">
      <alignment horizontal="center" vertical="center" textRotation="90"/>
    </xf>
    <xf numFmtId="0" fontId="11" fillId="3" borderId="1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7" fillId="0" borderId="13" xfId="0" applyNumberFormat="1" applyFont="1" applyFill="1" applyBorder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 quotePrefix="1">
      <alignment horizontal="center"/>
    </xf>
    <xf numFmtId="1" fontId="15" fillId="0" borderId="0" xfId="0" applyNumberFormat="1" applyFont="1" applyFill="1" applyBorder="1" applyAlignment="1" quotePrefix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8" fillId="2" borderId="1" xfId="0" applyFont="1" applyFill="1" applyBorder="1" applyAlignment="1">
      <alignment vertical="center" textRotation="90"/>
    </xf>
    <xf numFmtId="0" fontId="18" fillId="2" borderId="2" xfId="0" applyFont="1" applyFill="1" applyBorder="1" applyAlignment="1">
      <alignment horizontal="center" vertical="center" textRotation="90"/>
    </xf>
    <xf numFmtId="0" fontId="19" fillId="3" borderId="2" xfId="0" applyFont="1" applyFill="1" applyBorder="1" applyAlignment="1">
      <alignment horizontal="center" vertical="center" textRotation="90" wrapText="1"/>
    </xf>
    <xf numFmtId="0" fontId="18" fillId="3" borderId="2" xfId="0" applyFont="1" applyFill="1" applyBorder="1" applyAlignment="1">
      <alignment horizontal="center" textRotation="90"/>
    </xf>
    <xf numFmtId="0" fontId="20" fillId="3" borderId="2" xfId="0" applyFont="1" applyFill="1" applyBorder="1" applyAlignment="1">
      <alignment horizontal="center" textRotation="90" wrapText="1"/>
    </xf>
    <xf numFmtId="0" fontId="19" fillId="3" borderId="2" xfId="0" applyFont="1" applyFill="1" applyBorder="1" applyAlignment="1">
      <alignment horizontal="center" textRotation="90" wrapText="1"/>
    </xf>
    <xf numFmtId="0" fontId="18" fillId="3" borderId="3" xfId="0" applyFont="1" applyFill="1" applyBorder="1" applyAlignment="1">
      <alignment horizontal="center" textRotation="90" wrapText="1"/>
    </xf>
    <xf numFmtId="0" fontId="18" fillId="4" borderId="4" xfId="0" applyFont="1" applyFill="1" applyBorder="1" applyAlignment="1">
      <alignment horizontal="center" textRotation="90"/>
    </xf>
    <xf numFmtId="0" fontId="18" fillId="4" borderId="2" xfId="0" applyFont="1" applyFill="1" applyBorder="1" applyAlignment="1">
      <alignment horizontal="center" textRotation="90"/>
    </xf>
    <xf numFmtId="0" fontId="20" fillId="4" borderId="2" xfId="0" applyFont="1" applyFill="1" applyBorder="1" applyAlignment="1">
      <alignment horizontal="center" textRotation="90" wrapText="1"/>
    </xf>
    <xf numFmtId="0" fontId="18" fillId="4" borderId="5" xfId="0" applyFont="1" applyFill="1" applyBorder="1" applyAlignment="1">
      <alignment horizontal="center" textRotation="90" wrapText="1"/>
    </xf>
    <xf numFmtId="0" fontId="17" fillId="4" borderId="6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vertical="center" textRotation="90"/>
    </xf>
    <xf numFmtId="0" fontId="19" fillId="3" borderId="1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textRotation="90"/>
    </xf>
    <xf numFmtId="0" fontId="2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21" fillId="0" borderId="13" xfId="0" applyNumberFormat="1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7" fillId="2" borderId="9" xfId="0" applyFont="1" applyFill="1" applyBorder="1" applyAlignment="1">
      <alignment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3" borderId="17" xfId="0" applyFont="1" applyFill="1" applyBorder="1" applyAlignment="1">
      <alignment horizontal="center" vertical="center" textRotation="90" wrapText="1"/>
    </xf>
    <xf numFmtId="0" fontId="17" fillId="3" borderId="17" xfId="0" applyFont="1" applyFill="1" applyBorder="1" applyAlignment="1">
      <alignment horizontal="center" textRotation="90"/>
    </xf>
    <xf numFmtId="0" fontId="17" fillId="3" borderId="17" xfId="0" applyFont="1" applyFill="1" applyBorder="1" applyAlignment="1">
      <alignment horizontal="center" textRotation="90" wrapText="1"/>
    </xf>
    <xf numFmtId="0" fontId="17" fillId="3" borderId="18" xfId="0" applyFont="1" applyFill="1" applyBorder="1" applyAlignment="1">
      <alignment horizontal="center" textRotation="90" wrapText="1"/>
    </xf>
    <xf numFmtId="0" fontId="17" fillId="4" borderId="19" xfId="0" applyFont="1" applyFill="1" applyBorder="1" applyAlignment="1">
      <alignment horizontal="center" textRotation="90"/>
    </xf>
    <xf numFmtId="0" fontId="17" fillId="4" borderId="17" xfId="0" applyFont="1" applyFill="1" applyBorder="1" applyAlignment="1">
      <alignment horizontal="center" textRotation="90"/>
    </xf>
    <xf numFmtId="0" fontId="17" fillId="4" borderId="17" xfId="0" applyFont="1" applyFill="1" applyBorder="1" applyAlignment="1">
      <alignment horizontal="center" textRotation="90" wrapText="1"/>
    </xf>
    <xf numFmtId="0" fontId="17" fillId="4" borderId="20" xfId="0" applyFont="1" applyFill="1" applyBorder="1" applyAlignment="1">
      <alignment horizontal="center" textRotation="90" wrapText="1"/>
    </xf>
    <xf numFmtId="0" fontId="17" fillId="4" borderId="21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0" fillId="0" borderId="22" xfId="0" applyBorder="1" applyAlignment="1">
      <alignment/>
    </xf>
    <xf numFmtId="0" fontId="19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" fillId="3" borderId="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6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4" fontId="10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workbookViewId="0" topLeftCell="A1">
      <selection activeCell="D11" sqref="D11"/>
    </sheetView>
  </sheetViews>
  <sheetFormatPr defaultColWidth="9.140625" defaultRowHeight="12.75"/>
  <cols>
    <col min="1" max="1" width="4.57421875" style="0" customWidth="1"/>
    <col min="2" max="2" width="17.421875" style="0" bestFit="1" customWidth="1"/>
    <col min="3" max="3" width="15.140625" style="0" bestFit="1" customWidth="1"/>
    <col min="4" max="4" width="18.28125" style="0" bestFit="1" customWidth="1"/>
    <col min="5" max="5" width="6.57421875" style="0" customWidth="1"/>
    <col min="7" max="7" width="6.140625" style="0" customWidth="1"/>
    <col min="8" max="8" width="6.28125" style="0" customWidth="1"/>
    <col min="9" max="9" width="5.00390625" style="0" customWidth="1"/>
    <col min="11" max="11" width="5.8515625" style="0" customWidth="1"/>
    <col min="12" max="12" width="6.8515625" style="0" customWidth="1"/>
    <col min="13" max="14" width="6.140625" style="0" customWidth="1"/>
    <col min="15" max="15" width="10.140625" style="0" customWidth="1"/>
    <col min="16" max="16" width="10.421875" style="0" customWidth="1"/>
    <col min="17" max="17" width="11.00390625" style="0" customWidth="1"/>
  </cols>
  <sheetData>
    <row r="3" spans="1:23" ht="13.5" thickBot="1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"/>
      <c r="W3" s="1"/>
    </row>
    <row r="4" spans="1:23" ht="13.5" thickBot="1">
      <c r="A4" s="2"/>
      <c r="B4" s="172" t="s">
        <v>1</v>
      </c>
      <c r="C4" s="173"/>
      <c r="D4" s="174"/>
      <c r="E4" s="172" t="s">
        <v>2</v>
      </c>
      <c r="F4" s="173"/>
      <c r="G4" s="173"/>
      <c r="H4" s="173"/>
      <c r="I4" s="173"/>
      <c r="J4" s="173"/>
      <c r="K4" s="173"/>
      <c r="L4" s="173"/>
      <c r="M4" s="173"/>
      <c r="N4" s="174"/>
      <c r="O4" s="175" t="s">
        <v>3</v>
      </c>
      <c r="P4" s="176"/>
      <c r="Q4" s="176"/>
      <c r="R4" s="176"/>
      <c r="S4" s="176"/>
      <c r="T4" s="176"/>
      <c r="U4" s="176"/>
      <c r="V4" s="176"/>
      <c r="W4" s="177"/>
    </row>
    <row r="5" spans="1:23" ht="168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  <c r="N5" s="8" t="s">
        <v>17</v>
      </c>
      <c r="O5" s="9" t="s">
        <v>9</v>
      </c>
      <c r="P5" s="10" t="s">
        <v>10</v>
      </c>
      <c r="Q5" s="10" t="s">
        <v>11</v>
      </c>
      <c r="R5" s="10" t="s">
        <v>18</v>
      </c>
      <c r="S5" s="10" t="s">
        <v>14</v>
      </c>
      <c r="T5" s="11" t="s">
        <v>15</v>
      </c>
      <c r="U5" s="11" t="s">
        <v>16</v>
      </c>
      <c r="V5" s="12" t="s">
        <v>17</v>
      </c>
      <c r="W5" s="13" t="s">
        <v>19</v>
      </c>
    </row>
    <row r="6" spans="1:23" ht="13.5" thickBot="1">
      <c r="A6" s="3"/>
      <c r="B6" s="3"/>
      <c r="C6" s="3"/>
      <c r="D6" s="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5" t="s">
        <v>27</v>
      </c>
      <c r="M6" s="15" t="s">
        <v>28</v>
      </c>
      <c r="N6" s="15" t="s">
        <v>29</v>
      </c>
      <c r="O6" s="16" t="s">
        <v>21</v>
      </c>
      <c r="P6" s="16" t="s">
        <v>22</v>
      </c>
      <c r="Q6" s="16" t="s">
        <v>23</v>
      </c>
      <c r="R6" s="16" t="s">
        <v>25</v>
      </c>
      <c r="S6" s="16" t="s">
        <v>26</v>
      </c>
      <c r="T6" s="16" t="s">
        <v>27</v>
      </c>
      <c r="U6" s="17" t="s">
        <v>28</v>
      </c>
      <c r="V6" s="17" t="s">
        <v>29</v>
      </c>
      <c r="W6" s="18"/>
    </row>
    <row r="7" spans="1:23" s="32" customFormat="1" ht="29.25" customHeight="1" thickBot="1">
      <c r="A7" s="19">
        <v>1</v>
      </c>
      <c r="B7" s="20" t="s">
        <v>30</v>
      </c>
      <c r="C7" s="21" t="s">
        <v>31</v>
      </c>
      <c r="D7" s="21" t="s">
        <v>32</v>
      </c>
      <c r="E7" s="22"/>
      <c r="F7" s="23">
        <v>6.3</v>
      </c>
      <c r="G7" s="24">
        <v>37</v>
      </c>
      <c r="H7" s="23">
        <v>37</v>
      </c>
      <c r="I7" s="23" t="s">
        <v>33</v>
      </c>
      <c r="J7" s="23">
        <v>3</v>
      </c>
      <c r="K7" s="23"/>
      <c r="L7" s="23"/>
      <c r="M7" s="23"/>
      <c r="N7" s="25"/>
      <c r="O7" s="26">
        <f aca="true" t="shared" si="0" ref="O7:O20">F7*100</f>
        <v>630</v>
      </c>
      <c r="P7" s="27">
        <f aca="true" t="shared" si="1" ref="P7:P20">IF(G7&gt;60,420,IF(G7&gt;48,360+(G7-48)*5,IF(G7&gt;36,264+(G7-36)*8,IF(G7&gt;24,156+(G7-24)*9,IF(G7&gt;12,60+(G7-12)*8,G7*5)))))</f>
        <v>272</v>
      </c>
      <c r="Q7" s="28">
        <f aca="true" t="shared" si="2" ref="Q7:Q20">IF(H7&gt;60,420,IF(H7&gt;48,360+(H7-48)*5,IF(H7&gt;36,264+(H7-36)*8,IF(H7&gt;24,156+(H7-24)*9,IF(H7&gt;12,60+(H7-12)*8,H7*5)))))/2</f>
        <v>136</v>
      </c>
      <c r="R7" s="29">
        <f aca="true" t="shared" si="3" ref="R7:R20">IF(J7=1,70,IF(J7=2,50,IF(J7=3,30,)))</f>
        <v>30</v>
      </c>
      <c r="S7" s="29">
        <f aca="true" t="shared" si="4" ref="S7:S20">IF(K7=1,70,IF(K7=2,50,IF(K7=3,30,)))</f>
        <v>0</v>
      </c>
      <c r="T7" s="30">
        <f aca="true" t="shared" si="5" ref="T7:T20">IF(L7=1,150,0)</f>
        <v>0</v>
      </c>
      <c r="U7" s="30">
        <f aca="true" t="shared" si="6" ref="U7:U20">IF(M7=1,150,0)</f>
        <v>0</v>
      </c>
      <c r="V7" s="30">
        <f aca="true" t="shared" si="7" ref="V7:V20">IF(N7=1,70,IF(N7=0,0,))</f>
        <v>0</v>
      </c>
      <c r="W7" s="31">
        <f aca="true" t="shared" si="8" ref="W7:W20">SUM(O7:V7)</f>
        <v>1068</v>
      </c>
    </row>
    <row r="8" spans="1:23" s="32" customFormat="1" ht="29.25" customHeight="1" thickBot="1">
      <c r="A8" s="19">
        <v>2</v>
      </c>
      <c r="B8" s="20" t="s">
        <v>34</v>
      </c>
      <c r="C8" s="21" t="s">
        <v>35</v>
      </c>
      <c r="D8" s="21" t="s">
        <v>36</v>
      </c>
      <c r="E8" s="22"/>
      <c r="F8" s="23">
        <v>6.08</v>
      </c>
      <c r="G8" s="23">
        <v>31</v>
      </c>
      <c r="H8" s="23">
        <v>29</v>
      </c>
      <c r="I8" s="23" t="s">
        <v>33</v>
      </c>
      <c r="J8" s="23">
        <v>3</v>
      </c>
      <c r="K8" s="23"/>
      <c r="L8" s="23"/>
      <c r="M8" s="23"/>
      <c r="N8" s="25"/>
      <c r="O8" s="26">
        <f t="shared" si="0"/>
        <v>608</v>
      </c>
      <c r="P8" s="27">
        <f t="shared" si="1"/>
        <v>219</v>
      </c>
      <c r="Q8" s="28">
        <f t="shared" si="2"/>
        <v>100.5</v>
      </c>
      <c r="R8" s="29">
        <f t="shared" si="3"/>
        <v>30</v>
      </c>
      <c r="S8" s="29">
        <f t="shared" si="4"/>
        <v>0</v>
      </c>
      <c r="T8" s="30">
        <f t="shared" si="5"/>
        <v>0</v>
      </c>
      <c r="U8" s="30">
        <f t="shared" si="6"/>
        <v>0</v>
      </c>
      <c r="V8" s="30">
        <f t="shared" si="7"/>
        <v>0</v>
      </c>
      <c r="W8" s="31">
        <f t="shared" si="8"/>
        <v>957.5</v>
      </c>
    </row>
    <row r="9" spans="1:23" s="32" customFormat="1" ht="30" customHeight="1" thickBot="1">
      <c r="A9" s="19">
        <v>3</v>
      </c>
      <c r="B9" s="20" t="s">
        <v>37</v>
      </c>
      <c r="C9" s="21" t="s">
        <v>38</v>
      </c>
      <c r="D9" s="21" t="s">
        <v>36</v>
      </c>
      <c r="E9" s="22"/>
      <c r="F9" s="23">
        <v>7.95</v>
      </c>
      <c r="G9" s="23">
        <v>12</v>
      </c>
      <c r="H9" s="23"/>
      <c r="I9" s="23" t="s">
        <v>33</v>
      </c>
      <c r="J9" s="23">
        <v>3</v>
      </c>
      <c r="K9" s="23"/>
      <c r="L9" s="23"/>
      <c r="M9" s="23"/>
      <c r="N9" s="25"/>
      <c r="O9" s="26">
        <f t="shared" si="0"/>
        <v>795</v>
      </c>
      <c r="P9" s="27">
        <f t="shared" si="1"/>
        <v>60</v>
      </c>
      <c r="Q9" s="28">
        <f t="shared" si="2"/>
        <v>0</v>
      </c>
      <c r="R9" s="29">
        <f t="shared" si="3"/>
        <v>30</v>
      </c>
      <c r="S9" s="29">
        <f t="shared" si="4"/>
        <v>0</v>
      </c>
      <c r="T9" s="30">
        <f t="shared" si="5"/>
        <v>0</v>
      </c>
      <c r="U9" s="30">
        <f t="shared" si="6"/>
        <v>0</v>
      </c>
      <c r="V9" s="30">
        <f t="shared" si="7"/>
        <v>0</v>
      </c>
      <c r="W9" s="31">
        <f t="shared" si="8"/>
        <v>885</v>
      </c>
    </row>
    <row r="10" spans="1:23" s="32" customFormat="1" ht="32.25" customHeight="1" thickBot="1">
      <c r="A10" s="19">
        <v>4</v>
      </c>
      <c r="B10" s="20" t="s">
        <v>39</v>
      </c>
      <c r="C10" s="21" t="s">
        <v>40</v>
      </c>
      <c r="D10" s="21" t="s">
        <v>41</v>
      </c>
      <c r="E10" s="33"/>
      <c r="F10" s="23">
        <v>6.63</v>
      </c>
      <c r="G10" s="23"/>
      <c r="H10" s="23"/>
      <c r="I10" s="23" t="s">
        <v>33</v>
      </c>
      <c r="J10" s="23">
        <v>3</v>
      </c>
      <c r="K10" s="23"/>
      <c r="L10" s="23"/>
      <c r="M10" s="23">
        <v>1</v>
      </c>
      <c r="N10" s="25"/>
      <c r="O10" s="26">
        <f t="shared" si="0"/>
        <v>663</v>
      </c>
      <c r="P10" s="27">
        <f t="shared" si="1"/>
        <v>0</v>
      </c>
      <c r="Q10" s="28">
        <f t="shared" si="2"/>
        <v>0</v>
      </c>
      <c r="R10" s="29">
        <f t="shared" si="3"/>
        <v>30</v>
      </c>
      <c r="S10" s="29">
        <f t="shared" si="4"/>
        <v>0</v>
      </c>
      <c r="T10" s="30">
        <f t="shared" si="5"/>
        <v>0</v>
      </c>
      <c r="U10" s="30">
        <f t="shared" si="6"/>
        <v>150</v>
      </c>
      <c r="V10" s="30">
        <f t="shared" si="7"/>
        <v>0</v>
      </c>
      <c r="W10" s="31">
        <f t="shared" si="8"/>
        <v>843</v>
      </c>
    </row>
    <row r="11" spans="1:23" s="32" customFormat="1" ht="34.5" customHeight="1" thickBot="1">
      <c r="A11" s="19">
        <v>5</v>
      </c>
      <c r="B11" s="20" t="s">
        <v>42</v>
      </c>
      <c r="C11" s="21" t="s">
        <v>43</v>
      </c>
      <c r="D11" s="21" t="s">
        <v>44</v>
      </c>
      <c r="E11" s="22"/>
      <c r="F11" s="23">
        <v>6.12</v>
      </c>
      <c r="G11" s="23">
        <v>27</v>
      </c>
      <c r="H11" s="23"/>
      <c r="I11" s="23" t="s">
        <v>33</v>
      </c>
      <c r="J11" s="23">
        <v>3</v>
      </c>
      <c r="K11" s="23"/>
      <c r="L11" s="23"/>
      <c r="M11" s="23"/>
      <c r="N11" s="25"/>
      <c r="O11" s="26">
        <f t="shared" si="0"/>
        <v>612</v>
      </c>
      <c r="P11" s="27">
        <f t="shared" si="1"/>
        <v>183</v>
      </c>
      <c r="Q11" s="28">
        <f t="shared" si="2"/>
        <v>0</v>
      </c>
      <c r="R11" s="29">
        <f t="shared" si="3"/>
        <v>30</v>
      </c>
      <c r="S11" s="29">
        <f t="shared" si="4"/>
        <v>0</v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1">
        <f t="shared" si="8"/>
        <v>825</v>
      </c>
    </row>
    <row r="12" spans="1:23" s="32" customFormat="1" ht="30.75" customHeight="1" thickBot="1">
      <c r="A12" s="19">
        <v>6</v>
      </c>
      <c r="B12" s="20" t="s">
        <v>45</v>
      </c>
      <c r="C12" s="21" t="s">
        <v>44</v>
      </c>
      <c r="D12" s="21" t="s">
        <v>41</v>
      </c>
      <c r="E12" s="22"/>
      <c r="F12" s="23">
        <v>7.36</v>
      </c>
      <c r="G12" s="23"/>
      <c r="H12" s="23"/>
      <c r="I12" s="23" t="s">
        <v>33</v>
      </c>
      <c r="J12" s="23">
        <v>1</v>
      </c>
      <c r="K12" s="23"/>
      <c r="L12" s="23"/>
      <c r="M12" s="23"/>
      <c r="N12" s="25"/>
      <c r="O12" s="26">
        <f t="shared" si="0"/>
        <v>736</v>
      </c>
      <c r="P12" s="27">
        <f t="shared" si="1"/>
        <v>0</v>
      </c>
      <c r="Q12" s="28">
        <f t="shared" si="2"/>
        <v>0</v>
      </c>
      <c r="R12" s="29">
        <f t="shared" si="3"/>
        <v>70</v>
      </c>
      <c r="S12" s="29">
        <f t="shared" si="4"/>
        <v>0</v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1">
        <f t="shared" si="8"/>
        <v>806</v>
      </c>
    </row>
    <row r="13" spans="1:23" s="32" customFormat="1" ht="31.5" customHeight="1" thickBot="1">
      <c r="A13" s="19">
        <v>7</v>
      </c>
      <c r="B13" s="20" t="s">
        <v>46</v>
      </c>
      <c r="C13" s="21" t="s">
        <v>47</v>
      </c>
      <c r="D13" s="21" t="s">
        <v>48</v>
      </c>
      <c r="E13" s="33"/>
      <c r="F13" s="23">
        <v>6.38</v>
      </c>
      <c r="G13" s="23">
        <v>16</v>
      </c>
      <c r="H13" s="23"/>
      <c r="I13" s="23" t="s">
        <v>33</v>
      </c>
      <c r="J13" s="23">
        <v>3</v>
      </c>
      <c r="K13" s="23"/>
      <c r="L13" s="23"/>
      <c r="M13" s="23"/>
      <c r="N13" s="25"/>
      <c r="O13" s="26">
        <f t="shared" si="0"/>
        <v>638</v>
      </c>
      <c r="P13" s="27">
        <f t="shared" si="1"/>
        <v>92</v>
      </c>
      <c r="Q13" s="28">
        <f t="shared" si="2"/>
        <v>0</v>
      </c>
      <c r="R13" s="29">
        <f t="shared" si="3"/>
        <v>30</v>
      </c>
      <c r="S13" s="29">
        <f t="shared" si="4"/>
        <v>0</v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1">
        <f t="shared" si="8"/>
        <v>760</v>
      </c>
    </row>
    <row r="14" spans="1:23" s="32" customFormat="1" ht="30" customHeight="1" thickBot="1">
      <c r="A14" s="19">
        <v>8</v>
      </c>
      <c r="B14" s="20" t="s">
        <v>49</v>
      </c>
      <c r="C14" s="21" t="s">
        <v>50</v>
      </c>
      <c r="D14" s="21" t="s">
        <v>38</v>
      </c>
      <c r="E14" s="22"/>
      <c r="F14" s="23">
        <v>7.12</v>
      </c>
      <c r="G14" s="23">
        <v>2</v>
      </c>
      <c r="H14" s="23"/>
      <c r="I14" s="23" t="s">
        <v>33</v>
      </c>
      <c r="J14" s="23">
        <v>3</v>
      </c>
      <c r="K14" s="23"/>
      <c r="L14" s="23"/>
      <c r="M14" s="23"/>
      <c r="N14" s="25"/>
      <c r="O14" s="26">
        <f t="shared" si="0"/>
        <v>712</v>
      </c>
      <c r="P14" s="27">
        <f t="shared" si="1"/>
        <v>10</v>
      </c>
      <c r="Q14" s="28">
        <f t="shared" si="2"/>
        <v>0</v>
      </c>
      <c r="R14" s="29">
        <f t="shared" si="3"/>
        <v>30</v>
      </c>
      <c r="S14" s="29">
        <f t="shared" si="4"/>
        <v>0</v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1">
        <f t="shared" si="8"/>
        <v>752</v>
      </c>
    </row>
    <row r="15" spans="1:23" s="32" customFormat="1" ht="30" customHeight="1" thickBot="1">
      <c r="A15" s="19">
        <v>9</v>
      </c>
      <c r="B15" s="20" t="s">
        <v>51</v>
      </c>
      <c r="C15" s="21" t="s">
        <v>43</v>
      </c>
      <c r="D15" s="21" t="s">
        <v>48</v>
      </c>
      <c r="E15" s="33"/>
      <c r="F15" s="23">
        <v>6.94</v>
      </c>
      <c r="G15" s="23"/>
      <c r="H15" s="23"/>
      <c r="I15" s="23" t="s">
        <v>33</v>
      </c>
      <c r="J15" s="23">
        <v>3</v>
      </c>
      <c r="K15" s="23"/>
      <c r="L15" s="23"/>
      <c r="M15" s="23"/>
      <c r="N15" s="25"/>
      <c r="O15" s="26">
        <f t="shared" si="0"/>
        <v>694</v>
      </c>
      <c r="P15" s="27">
        <f t="shared" si="1"/>
        <v>0</v>
      </c>
      <c r="Q15" s="28">
        <f t="shared" si="2"/>
        <v>0</v>
      </c>
      <c r="R15" s="29">
        <f t="shared" si="3"/>
        <v>30</v>
      </c>
      <c r="S15" s="29">
        <f t="shared" si="4"/>
        <v>0</v>
      </c>
      <c r="T15" s="30">
        <f t="shared" si="5"/>
        <v>0</v>
      </c>
      <c r="U15" s="30">
        <f t="shared" si="6"/>
        <v>0</v>
      </c>
      <c r="V15" s="30">
        <f t="shared" si="7"/>
        <v>0</v>
      </c>
      <c r="W15" s="31">
        <f t="shared" si="8"/>
        <v>724</v>
      </c>
    </row>
    <row r="16" spans="1:23" s="32" customFormat="1" ht="30.75" customHeight="1" thickBot="1">
      <c r="A16" s="19">
        <v>10</v>
      </c>
      <c r="B16" s="20" t="s">
        <v>52</v>
      </c>
      <c r="C16" s="21" t="s">
        <v>43</v>
      </c>
      <c r="D16" s="21" t="s">
        <v>53</v>
      </c>
      <c r="E16" s="22"/>
      <c r="F16" s="23">
        <v>6.38</v>
      </c>
      <c r="G16" s="23">
        <v>9</v>
      </c>
      <c r="H16" s="23"/>
      <c r="I16" s="23" t="s">
        <v>33</v>
      </c>
      <c r="J16" s="23">
        <v>3</v>
      </c>
      <c r="K16" s="23"/>
      <c r="L16" s="23"/>
      <c r="M16" s="23"/>
      <c r="N16" s="25"/>
      <c r="O16" s="26">
        <f t="shared" si="0"/>
        <v>638</v>
      </c>
      <c r="P16" s="27">
        <f t="shared" si="1"/>
        <v>45</v>
      </c>
      <c r="Q16" s="28">
        <f t="shared" si="2"/>
        <v>0</v>
      </c>
      <c r="R16" s="29">
        <f t="shared" si="3"/>
        <v>30</v>
      </c>
      <c r="S16" s="29">
        <f t="shared" si="4"/>
        <v>0</v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1">
        <f t="shared" si="8"/>
        <v>713</v>
      </c>
    </row>
    <row r="17" spans="1:23" s="32" customFormat="1" ht="31.5" customHeight="1" thickBot="1">
      <c r="A17" s="19">
        <v>11</v>
      </c>
      <c r="B17" s="20" t="s">
        <v>54</v>
      </c>
      <c r="C17" s="21" t="s">
        <v>38</v>
      </c>
      <c r="D17" s="21" t="s">
        <v>53</v>
      </c>
      <c r="E17" s="22"/>
      <c r="F17" s="23">
        <v>6.68</v>
      </c>
      <c r="G17" s="23"/>
      <c r="H17" s="23"/>
      <c r="I17" s="23" t="s">
        <v>33</v>
      </c>
      <c r="J17" s="23">
        <v>3</v>
      </c>
      <c r="K17" s="23"/>
      <c r="L17" s="23"/>
      <c r="M17" s="23"/>
      <c r="N17" s="25"/>
      <c r="O17" s="26">
        <f t="shared" si="0"/>
        <v>668</v>
      </c>
      <c r="P17" s="27">
        <f t="shared" si="1"/>
        <v>0</v>
      </c>
      <c r="Q17" s="28">
        <f t="shared" si="2"/>
        <v>0</v>
      </c>
      <c r="R17" s="29">
        <f t="shared" si="3"/>
        <v>30</v>
      </c>
      <c r="S17" s="29">
        <f t="shared" si="4"/>
        <v>0</v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1">
        <f t="shared" si="8"/>
        <v>698</v>
      </c>
    </row>
    <row r="18" spans="1:23" s="32" customFormat="1" ht="31.5" customHeight="1" thickBot="1">
      <c r="A18" s="19">
        <v>12</v>
      </c>
      <c r="B18" s="20" t="s">
        <v>55</v>
      </c>
      <c r="C18" s="21" t="s">
        <v>56</v>
      </c>
      <c r="D18" s="21" t="s">
        <v>57</v>
      </c>
      <c r="E18" s="33"/>
      <c r="F18" s="23">
        <v>6.57</v>
      </c>
      <c r="G18" s="23">
        <v>1</v>
      </c>
      <c r="H18" s="23"/>
      <c r="I18" s="23" t="s">
        <v>33</v>
      </c>
      <c r="J18" s="23">
        <v>3</v>
      </c>
      <c r="K18" s="23"/>
      <c r="L18" s="23"/>
      <c r="M18" s="23"/>
      <c r="N18" s="25"/>
      <c r="O18" s="26">
        <f t="shared" si="0"/>
        <v>657</v>
      </c>
      <c r="P18" s="27">
        <f t="shared" si="1"/>
        <v>5</v>
      </c>
      <c r="Q18" s="28">
        <f t="shared" si="2"/>
        <v>0</v>
      </c>
      <c r="R18" s="29">
        <f t="shared" si="3"/>
        <v>30</v>
      </c>
      <c r="S18" s="29">
        <f t="shared" si="4"/>
        <v>0</v>
      </c>
      <c r="T18" s="30">
        <f t="shared" si="5"/>
        <v>0</v>
      </c>
      <c r="U18" s="30">
        <f t="shared" si="6"/>
        <v>0</v>
      </c>
      <c r="V18" s="30">
        <f t="shared" si="7"/>
        <v>0</v>
      </c>
      <c r="W18" s="31">
        <f t="shared" si="8"/>
        <v>692</v>
      </c>
    </row>
    <row r="19" spans="1:23" s="32" customFormat="1" ht="30" customHeight="1" thickBot="1">
      <c r="A19" s="19">
        <v>13</v>
      </c>
      <c r="B19" s="20" t="s">
        <v>58</v>
      </c>
      <c r="C19" s="21" t="s">
        <v>31</v>
      </c>
      <c r="D19" s="21" t="s">
        <v>59</v>
      </c>
      <c r="E19" s="34"/>
      <c r="F19" s="35">
        <v>6.2</v>
      </c>
      <c r="G19" s="35"/>
      <c r="H19" s="35"/>
      <c r="I19" s="35" t="s">
        <v>33</v>
      </c>
      <c r="J19" s="35">
        <v>3</v>
      </c>
      <c r="K19" s="35"/>
      <c r="L19" s="35"/>
      <c r="M19" s="35"/>
      <c r="N19" s="36"/>
      <c r="O19" s="37">
        <f t="shared" si="0"/>
        <v>620</v>
      </c>
      <c r="P19" s="38">
        <f t="shared" si="1"/>
        <v>0</v>
      </c>
      <c r="Q19" s="28">
        <f t="shared" si="2"/>
        <v>0</v>
      </c>
      <c r="R19" s="39">
        <f t="shared" si="3"/>
        <v>30</v>
      </c>
      <c r="S19" s="39">
        <f t="shared" si="4"/>
        <v>0</v>
      </c>
      <c r="T19" s="40">
        <f t="shared" si="5"/>
        <v>0</v>
      </c>
      <c r="U19" s="40">
        <f t="shared" si="6"/>
        <v>0</v>
      </c>
      <c r="V19" s="40">
        <f t="shared" si="7"/>
        <v>0</v>
      </c>
      <c r="W19" s="41">
        <f t="shared" si="8"/>
        <v>650</v>
      </c>
    </row>
    <row r="20" spans="1:23" s="32" customFormat="1" ht="31.5" customHeight="1">
      <c r="A20" s="19">
        <v>14</v>
      </c>
      <c r="B20" s="20" t="s">
        <v>60</v>
      </c>
      <c r="C20" s="21" t="s">
        <v>31</v>
      </c>
      <c r="D20" s="21" t="s">
        <v>41</v>
      </c>
      <c r="E20" s="33"/>
      <c r="F20" s="23">
        <v>5.95</v>
      </c>
      <c r="G20" s="23">
        <v>4</v>
      </c>
      <c r="H20" s="23"/>
      <c r="I20" s="23" t="s">
        <v>33</v>
      </c>
      <c r="J20" s="23">
        <v>3</v>
      </c>
      <c r="K20" s="23"/>
      <c r="L20" s="23"/>
      <c r="M20" s="23"/>
      <c r="N20" s="25"/>
      <c r="O20" s="26">
        <f t="shared" si="0"/>
        <v>595</v>
      </c>
      <c r="P20" s="27">
        <f t="shared" si="1"/>
        <v>20</v>
      </c>
      <c r="Q20" s="28">
        <f t="shared" si="2"/>
        <v>0</v>
      </c>
      <c r="R20" s="29">
        <f t="shared" si="3"/>
        <v>30</v>
      </c>
      <c r="S20" s="29">
        <f t="shared" si="4"/>
        <v>0</v>
      </c>
      <c r="T20" s="30">
        <f t="shared" si="5"/>
        <v>0</v>
      </c>
      <c r="U20" s="30">
        <f t="shared" si="6"/>
        <v>0</v>
      </c>
      <c r="V20" s="30">
        <f t="shared" si="7"/>
        <v>0</v>
      </c>
      <c r="W20" s="31">
        <f t="shared" si="8"/>
        <v>645</v>
      </c>
    </row>
    <row r="21" spans="1:24" ht="15">
      <c r="A21" s="42"/>
      <c r="B21" s="43"/>
      <c r="C21" s="42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24" ht="15.75">
      <c r="A22" s="178" t="s">
        <v>61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44"/>
    </row>
    <row r="24" spans="1:23" ht="15.75">
      <c r="A24" s="178" t="s">
        <v>62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</row>
    <row r="27" spans="3:19" ht="15.75">
      <c r="C27" s="178" t="s">
        <v>63</v>
      </c>
      <c r="D27" s="178"/>
      <c r="H27" s="178" t="s">
        <v>64</v>
      </c>
      <c r="I27" s="178"/>
      <c r="J27" s="178"/>
      <c r="K27" s="178"/>
      <c r="L27" s="178"/>
      <c r="M27" s="178"/>
      <c r="N27" s="178"/>
      <c r="P27" s="178" t="s">
        <v>65</v>
      </c>
      <c r="Q27" s="178"/>
      <c r="R27" s="178"/>
      <c r="S27" s="178"/>
    </row>
  </sheetData>
  <mergeCells count="9">
    <mergeCell ref="A22:W22"/>
    <mergeCell ref="A24:W24"/>
    <mergeCell ref="C27:D27"/>
    <mergeCell ref="H27:N27"/>
    <mergeCell ref="P27:S27"/>
    <mergeCell ref="A3:U3"/>
    <mergeCell ref="B4:D4"/>
    <mergeCell ref="E4:N4"/>
    <mergeCell ref="O4:W4"/>
  </mergeCells>
  <printOptions/>
  <pageMargins left="0.75" right="0.75" top="1" bottom="1" header="0.5" footer="0.5"/>
  <pageSetup fitToHeight="1" fitToWidth="1" horizontalDpi="600" verticalDpi="600" orientation="landscape" paperSize="9" scale="62" r:id="rId1"/>
  <headerFooter alignWithMargins="0">
    <oddHeader>&amp;LΔΗΜΟΣ ΧΕΡΣΟΝΗΣΟΥ
ΠΡΟΚΗΡΥΞΗ 1/583Μ/2008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9"/>
  <sheetViews>
    <sheetView workbookViewId="0" topLeftCell="A1">
      <selection activeCell="P10" sqref="P10"/>
    </sheetView>
  </sheetViews>
  <sheetFormatPr defaultColWidth="9.140625" defaultRowHeight="12.75"/>
  <cols>
    <col min="1" max="1" width="7.00390625" style="0" customWidth="1"/>
    <col min="2" max="2" width="22.140625" style="0" bestFit="1" customWidth="1"/>
    <col min="3" max="3" width="16.28125" style="0" bestFit="1" customWidth="1"/>
    <col min="4" max="4" width="22.421875" style="0" bestFit="1" customWidth="1"/>
    <col min="5" max="5" width="6.28125" style="0" customWidth="1"/>
    <col min="6" max="6" width="7.28125" style="0" customWidth="1"/>
    <col min="7" max="7" width="6.00390625" style="0" customWidth="1"/>
    <col min="8" max="8" width="5.140625" style="0" customWidth="1"/>
    <col min="9" max="9" width="5.421875" style="0" customWidth="1"/>
    <col min="10" max="11" width="5.28125" style="0" customWidth="1"/>
    <col min="12" max="12" width="5.57421875" style="0" customWidth="1"/>
    <col min="13" max="13" width="6.7109375" style="0" customWidth="1"/>
    <col min="15" max="15" width="10.00390625" style="0" customWidth="1"/>
    <col min="16" max="16" width="11.8515625" style="1" customWidth="1"/>
    <col min="17" max="17" width="10.8515625" style="0" customWidth="1"/>
    <col min="23" max="23" width="10.8515625" style="0" customWidth="1"/>
    <col min="24" max="24" width="27.57421875" style="46" customWidth="1"/>
  </cols>
  <sheetData>
    <row r="3" spans="1:23" ht="15.75" customHeight="1" thickBot="1">
      <c r="A3" s="181" t="s">
        <v>66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45"/>
      <c r="W3" s="45"/>
    </row>
    <row r="4" spans="1:23" ht="26.25" customHeight="1" thickBot="1">
      <c r="A4" s="47"/>
      <c r="B4" s="182" t="s">
        <v>1</v>
      </c>
      <c r="C4" s="183"/>
      <c r="D4" s="184"/>
      <c r="E4" s="182" t="s">
        <v>2</v>
      </c>
      <c r="F4" s="183"/>
      <c r="G4" s="183"/>
      <c r="H4" s="183"/>
      <c r="I4" s="183"/>
      <c r="J4" s="183"/>
      <c r="K4" s="183"/>
      <c r="L4" s="183"/>
      <c r="M4" s="183"/>
      <c r="N4" s="184"/>
      <c r="O4" s="185" t="s">
        <v>3</v>
      </c>
      <c r="P4" s="186"/>
      <c r="Q4" s="186"/>
      <c r="R4" s="186"/>
      <c r="S4" s="186"/>
      <c r="T4" s="186"/>
      <c r="U4" s="186"/>
      <c r="V4" s="186"/>
      <c r="W4" s="187"/>
    </row>
    <row r="5" spans="1:25" ht="198.75" customHeight="1">
      <c r="A5" s="48" t="s">
        <v>4</v>
      </c>
      <c r="B5" s="49" t="s">
        <v>5</v>
      </c>
      <c r="C5" s="49" t="s">
        <v>6</v>
      </c>
      <c r="D5" s="49" t="s">
        <v>7</v>
      </c>
      <c r="E5" s="50" t="s">
        <v>8</v>
      </c>
      <c r="F5" s="51" t="s">
        <v>9</v>
      </c>
      <c r="G5" s="51" t="s">
        <v>10</v>
      </c>
      <c r="H5" s="51" t="s">
        <v>67</v>
      </c>
      <c r="I5" s="51" t="s">
        <v>12</v>
      </c>
      <c r="J5" s="51" t="s">
        <v>13</v>
      </c>
      <c r="K5" s="51" t="s">
        <v>14</v>
      </c>
      <c r="L5" s="52" t="s">
        <v>15</v>
      </c>
      <c r="M5" s="52" t="s">
        <v>16</v>
      </c>
      <c r="N5" s="53" t="s">
        <v>17</v>
      </c>
      <c r="O5" s="54" t="s">
        <v>9</v>
      </c>
      <c r="P5" s="55" t="s">
        <v>10</v>
      </c>
      <c r="Q5" s="55" t="s">
        <v>67</v>
      </c>
      <c r="R5" s="55" t="s">
        <v>18</v>
      </c>
      <c r="S5" s="55" t="s">
        <v>14</v>
      </c>
      <c r="T5" s="56" t="s">
        <v>15</v>
      </c>
      <c r="U5" s="56" t="s">
        <v>16</v>
      </c>
      <c r="V5" s="57" t="s">
        <v>17</v>
      </c>
      <c r="W5" s="58" t="s">
        <v>19</v>
      </c>
      <c r="X5" s="179" t="s">
        <v>68</v>
      </c>
      <c r="Y5" s="180"/>
    </row>
    <row r="6" spans="1:23" ht="15.75" thickBot="1">
      <c r="A6" s="48"/>
      <c r="B6" s="59"/>
      <c r="C6" s="59"/>
      <c r="D6" s="59"/>
      <c r="E6" s="60" t="s">
        <v>20</v>
      </c>
      <c r="F6" s="61" t="s">
        <v>21</v>
      </c>
      <c r="G6" s="61" t="s">
        <v>22</v>
      </c>
      <c r="H6" s="61" t="s">
        <v>23</v>
      </c>
      <c r="I6" s="61" t="s">
        <v>24</v>
      </c>
      <c r="J6" s="61" t="s">
        <v>25</v>
      </c>
      <c r="K6" s="61" t="s">
        <v>26</v>
      </c>
      <c r="L6" s="62" t="s">
        <v>27</v>
      </c>
      <c r="M6" s="62" t="s">
        <v>28</v>
      </c>
      <c r="N6" s="63" t="s">
        <v>29</v>
      </c>
      <c r="O6" s="64" t="s">
        <v>21</v>
      </c>
      <c r="P6" s="64" t="s">
        <v>22</v>
      </c>
      <c r="Q6" s="64" t="s">
        <v>23</v>
      </c>
      <c r="R6" s="64" t="s">
        <v>25</v>
      </c>
      <c r="S6" s="64" t="s">
        <v>26</v>
      </c>
      <c r="T6" s="64" t="s">
        <v>27</v>
      </c>
      <c r="U6" s="65" t="s">
        <v>28</v>
      </c>
      <c r="V6" s="65" t="s">
        <v>29</v>
      </c>
      <c r="W6" s="65"/>
    </row>
    <row r="7" spans="1:24" s="70" customFormat="1" ht="16.5" thickBot="1">
      <c r="A7" s="66">
        <v>1</v>
      </c>
      <c r="B7" s="20" t="s">
        <v>69</v>
      </c>
      <c r="C7" s="21" t="s">
        <v>70</v>
      </c>
      <c r="D7" s="21" t="s">
        <v>71</v>
      </c>
      <c r="E7" s="67"/>
      <c r="F7" s="23">
        <v>7.61</v>
      </c>
      <c r="G7" s="24">
        <v>32</v>
      </c>
      <c r="H7" s="23">
        <v>29</v>
      </c>
      <c r="I7" s="23" t="s">
        <v>33</v>
      </c>
      <c r="J7" s="23">
        <v>1</v>
      </c>
      <c r="K7" s="23"/>
      <c r="L7" s="23">
        <v>1</v>
      </c>
      <c r="M7" s="23"/>
      <c r="N7" s="25"/>
      <c r="O7" s="26">
        <f aca="true" t="shared" si="0" ref="O7:O24">F7*100</f>
        <v>761</v>
      </c>
      <c r="P7" s="68">
        <f aca="true" t="shared" si="1" ref="P7:P24">IF(G7&gt;60,420,IF(G7&gt;48,360+(G7-48)*5,IF(G7&gt;36,264+(G7-36)*8,IF(G7&gt;24,156+(G7-24)*9,IF(G7&gt;12,60+(G7-12)*8,G7*5)))))</f>
        <v>228</v>
      </c>
      <c r="Q7" s="28">
        <f aca="true" t="shared" si="2" ref="Q7:Q24">IF(H7&gt;60,420,IF(H7&gt;48,360+(H7-48)*5,IF(H7&gt;36,264+(H7-36)*8,IF(H7&gt;24,156+(H7-24)*9,IF(H7&gt;12,60+(H7-12)*8,H7*5)))))/2</f>
        <v>100.5</v>
      </c>
      <c r="R7" s="29">
        <f aca="true" t="shared" si="3" ref="R7:R24">IF(J7=1,70,IF(J7=2,50,IF(J7=3,30,)))</f>
        <v>70</v>
      </c>
      <c r="S7" s="29">
        <f aca="true" t="shared" si="4" ref="S7:S24">IF(K7=1,70,IF(K7=2,50,IF(K7=3,30,)))</f>
        <v>0</v>
      </c>
      <c r="T7" s="30">
        <f aca="true" t="shared" si="5" ref="T7:T24">IF(L7=1,150,0)</f>
        <v>150</v>
      </c>
      <c r="U7" s="30">
        <f aca="true" t="shared" si="6" ref="U7:U24">IF(M7=1,150,0)</f>
        <v>0</v>
      </c>
      <c r="V7" s="30">
        <f aca="true" t="shared" si="7" ref="V7:V24">IF(N7=1,70,IF(N7=0,0,))</f>
        <v>0</v>
      </c>
      <c r="W7" s="31">
        <f aca="true" t="shared" si="8" ref="W7:W24">SUM(O7:V7)</f>
        <v>1309.5</v>
      </c>
      <c r="X7" s="69"/>
    </row>
    <row r="8" spans="1:24" s="70" customFormat="1" ht="16.5" thickBot="1">
      <c r="A8" s="66">
        <v>2</v>
      </c>
      <c r="B8" s="20" t="s">
        <v>72</v>
      </c>
      <c r="C8" s="21" t="s">
        <v>73</v>
      </c>
      <c r="D8" s="21" t="s">
        <v>53</v>
      </c>
      <c r="E8" s="67"/>
      <c r="F8" s="23">
        <v>7</v>
      </c>
      <c r="G8" s="23">
        <v>127</v>
      </c>
      <c r="H8" s="23"/>
      <c r="I8" s="23" t="s">
        <v>33</v>
      </c>
      <c r="J8" s="23">
        <v>3</v>
      </c>
      <c r="K8" s="23"/>
      <c r="L8" s="23"/>
      <c r="M8" s="23">
        <v>1</v>
      </c>
      <c r="N8" s="25"/>
      <c r="O8" s="26">
        <f t="shared" si="0"/>
        <v>700</v>
      </c>
      <c r="P8" s="68">
        <f t="shared" si="1"/>
        <v>420</v>
      </c>
      <c r="Q8" s="28">
        <f t="shared" si="2"/>
        <v>0</v>
      </c>
      <c r="R8" s="29">
        <f t="shared" si="3"/>
        <v>30</v>
      </c>
      <c r="S8" s="29">
        <f t="shared" si="4"/>
        <v>0</v>
      </c>
      <c r="T8" s="30">
        <f t="shared" si="5"/>
        <v>0</v>
      </c>
      <c r="U8" s="30">
        <f t="shared" si="6"/>
        <v>150</v>
      </c>
      <c r="V8" s="30">
        <f t="shared" si="7"/>
        <v>0</v>
      </c>
      <c r="W8" s="31">
        <f t="shared" si="8"/>
        <v>1300</v>
      </c>
      <c r="X8" s="69"/>
    </row>
    <row r="9" spans="1:24" s="70" customFormat="1" ht="16.5" thickBot="1">
      <c r="A9" s="66">
        <v>3</v>
      </c>
      <c r="B9" s="20" t="s">
        <v>74</v>
      </c>
      <c r="C9" s="21" t="s">
        <v>43</v>
      </c>
      <c r="D9" s="21" t="s">
        <v>75</v>
      </c>
      <c r="E9" s="71"/>
      <c r="F9" s="23">
        <v>7.6</v>
      </c>
      <c r="G9" s="24">
        <v>42</v>
      </c>
      <c r="H9" s="23"/>
      <c r="I9" s="23" t="s">
        <v>33</v>
      </c>
      <c r="J9" s="23">
        <v>1</v>
      </c>
      <c r="K9" s="23"/>
      <c r="L9" s="23">
        <v>1</v>
      </c>
      <c r="M9" s="23"/>
      <c r="N9" s="25"/>
      <c r="O9" s="26">
        <f t="shared" si="0"/>
        <v>760</v>
      </c>
      <c r="P9" s="68">
        <f t="shared" si="1"/>
        <v>312</v>
      </c>
      <c r="Q9" s="28">
        <f t="shared" si="2"/>
        <v>0</v>
      </c>
      <c r="R9" s="29">
        <f t="shared" si="3"/>
        <v>70</v>
      </c>
      <c r="S9" s="29">
        <f t="shared" si="4"/>
        <v>0</v>
      </c>
      <c r="T9" s="30">
        <f t="shared" si="5"/>
        <v>150</v>
      </c>
      <c r="U9" s="30">
        <f t="shared" si="6"/>
        <v>0</v>
      </c>
      <c r="V9" s="30">
        <f t="shared" si="7"/>
        <v>0</v>
      </c>
      <c r="W9" s="31">
        <f t="shared" si="8"/>
        <v>1292</v>
      </c>
      <c r="X9" s="69"/>
    </row>
    <row r="10" spans="1:24" s="70" customFormat="1" ht="16.5" thickBot="1">
      <c r="A10" s="66">
        <v>4</v>
      </c>
      <c r="B10" s="20" t="s">
        <v>76</v>
      </c>
      <c r="C10" s="21" t="s">
        <v>77</v>
      </c>
      <c r="D10" s="21" t="s">
        <v>36</v>
      </c>
      <c r="E10" s="71"/>
      <c r="F10" s="23">
        <v>7.4</v>
      </c>
      <c r="G10" s="24">
        <v>37</v>
      </c>
      <c r="H10" s="23"/>
      <c r="I10" s="23" t="s">
        <v>33</v>
      </c>
      <c r="J10" s="23">
        <v>1</v>
      </c>
      <c r="K10" s="23"/>
      <c r="L10" s="23">
        <v>1</v>
      </c>
      <c r="M10" s="23"/>
      <c r="N10" s="25"/>
      <c r="O10" s="26">
        <f t="shared" si="0"/>
        <v>740</v>
      </c>
      <c r="P10" s="68">
        <f t="shared" si="1"/>
        <v>272</v>
      </c>
      <c r="Q10" s="28">
        <f t="shared" si="2"/>
        <v>0</v>
      </c>
      <c r="R10" s="29">
        <f t="shared" si="3"/>
        <v>70</v>
      </c>
      <c r="S10" s="29">
        <f t="shared" si="4"/>
        <v>0</v>
      </c>
      <c r="T10" s="30">
        <f t="shared" si="5"/>
        <v>150</v>
      </c>
      <c r="U10" s="30">
        <f t="shared" si="6"/>
        <v>0</v>
      </c>
      <c r="V10" s="30">
        <f t="shared" si="7"/>
        <v>0</v>
      </c>
      <c r="W10" s="31">
        <f t="shared" si="8"/>
        <v>1232</v>
      </c>
      <c r="X10" s="69"/>
    </row>
    <row r="11" spans="1:24" s="70" customFormat="1" ht="16.5" thickBot="1">
      <c r="A11" s="66">
        <v>5</v>
      </c>
      <c r="B11" s="20" t="s">
        <v>78</v>
      </c>
      <c r="C11" s="21" t="s">
        <v>79</v>
      </c>
      <c r="D11" s="21" t="s">
        <v>59</v>
      </c>
      <c r="E11" s="67"/>
      <c r="F11" s="23">
        <v>7.2</v>
      </c>
      <c r="G11" s="24">
        <v>39</v>
      </c>
      <c r="H11" s="23">
        <v>39</v>
      </c>
      <c r="I11" s="23" t="s">
        <v>80</v>
      </c>
      <c r="J11" s="23">
        <v>3</v>
      </c>
      <c r="K11" s="23"/>
      <c r="L11" s="23"/>
      <c r="M11" s="23"/>
      <c r="N11" s="25"/>
      <c r="O11" s="26">
        <f t="shared" si="0"/>
        <v>720</v>
      </c>
      <c r="P11" s="68">
        <f t="shared" si="1"/>
        <v>288</v>
      </c>
      <c r="Q11" s="28">
        <f t="shared" si="2"/>
        <v>144</v>
      </c>
      <c r="R11" s="29">
        <f t="shared" si="3"/>
        <v>30</v>
      </c>
      <c r="S11" s="29">
        <f t="shared" si="4"/>
        <v>0</v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1">
        <f t="shared" si="8"/>
        <v>1182</v>
      </c>
      <c r="X11" s="69"/>
    </row>
    <row r="12" spans="1:24" s="70" customFormat="1" ht="16.5" thickBot="1">
      <c r="A12" s="66">
        <v>6</v>
      </c>
      <c r="B12" s="20" t="s">
        <v>81</v>
      </c>
      <c r="C12" s="21" t="s">
        <v>82</v>
      </c>
      <c r="D12" s="21" t="s">
        <v>41</v>
      </c>
      <c r="E12" s="67"/>
      <c r="F12" s="23">
        <v>6.6</v>
      </c>
      <c r="G12" s="23">
        <v>42</v>
      </c>
      <c r="H12" s="23">
        <v>42</v>
      </c>
      <c r="I12" s="23" t="s">
        <v>33</v>
      </c>
      <c r="J12" s="23">
        <v>3</v>
      </c>
      <c r="K12" s="23"/>
      <c r="L12" s="23"/>
      <c r="M12" s="23"/>
      <c r="N12" s="25"/>
      <c r="O12" s="26">
        <f t="shared" si="0"/>
        <v>660</v>
      </c>
      <c r="P12" s="68">
        <f t="shared" si="1"/>
        <v>312</v>
      </c>
      <c r="Q12" s="28">
        <f t="shared" si="2"/>
        <v>156</v>
      </c>
      <c r="R12" s="29">
        <f t="shared" si="3"/>
        <v>30</v>
      </c>
      <c r="S12" s="29">
        <f t="shared" si="4"/>
        <v>0</v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1">
        <f t="shared" si="8"/>
        <v>1158</v>
      </c>
      <c r="X12" s="69"/>
    </row>
    <row r="13" spans="1:24" s="70" customFormat="1" ht="16.5" thickBot="1">
      <c r="A13" s="66">
        <v>7</v>
      </c>
      <c r="B13" s="20" t="s">
        <v>83</v>
      </c>
      <c r="C13" s="21" t="s">
        <v>84</v>
      </c>
      <c r="D13" s="21" t="s">
        <v>85</v>
      </c>
      <c r="E13" s="67"/>
      <c r="F13" s="23">
        <v>7</v>
      </c>
      <c r="G13" s="24">
        <v>51</v>
      </c>
      <c r="H13" s="24"/>
      <c r="I13" s="23" t="s">
        <v>33</v>
      </c>
      <c r="J13" s="23">
        <v>3</v>
      </c>
      <c r="K13" s="23"/>
      <c r="L13" s="23"/>
      <c r="M13" s="23"/>
      <c r="N13" s="25"/>
      <c r="O13" s="26">
        <f t="shared" si="0"/>
        <v>700</v>
      </c>
      <c r="P13" s="68">
        <f t="shared" si="1"/>
        <v>375</v>
      </c>
      <c r="Q13" s="28">
        <f t="shared" si="2"/>
        <v>0</v>
      </c>
      <c r="R13" s="29">
        <f t="shared" si="3"/>
        <v>30</v>
      </c>
      <c r="S13" s="29">
        <f t="shared" si="4"/>
        <v>0</v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1">
        <f t="shared" si="8"/>
        <v>1105</v>
      </c>
      <c r="X13" s="69"/>
    </row>
    <row r="14" spans="1:24" s="70" customFormat="1" ht="16.5" thickBot="1">
      <c r="A14" s="66">
        <v>8</v>
      </c>
      <c r="B14" s="20" t="s">
        <v>86</v>
      </c>
      <c r="C14" s="21" t="s">
        <v>87</v>
      </c>
      <c r="D14" s="21" t="s">
        <v>48</v>
      </c>
      <c r="E14" s="67"/>
      <c r="F14" s="23">
        <v>6.1</v>
      </c>
      <c r="G14" s="24">
        <v>62</v>
      </c>
      <c r="H14" s="24"/>
      <c r="I14" s="23" t="s">
        <v>33</v>
      </c>
      <c r="J14" s="23">
        <v>3</v>
      </c>
      <c r="K14" s="23"/>
      <c r="L14" s="23"/>
      <c r="M14" s="23"/>
      <c r="N14" s="25"/>
      <c r="O14" s="26">
        <f t="shared" si="0"/>
        <v>610</v>
      </c>
      <c r="P14" s="68">
        <f t="shared" si="1"/>
        <v>420</v>
      </c>
      <c r="Q14" s="28">
        <f t="shared" si="2"/>
        <v>0</v>
      </c>
      <c r="R14" s="29">
        <f t="shared" si="3"/>
        <v>30</v>
      </c>
      <c r="S14" s="29">
        <f t="shared" si="4"/>
        <v>0</v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1">
        <f t="shared" si="8"/>
        <v>1060</v>
      </c>
      <c r="X14" s="69"/>
    </row>
    <row r="15" spans="1:24" s="70" customFormat="1" ht="16.5" thickBot="1">
      <c r="A15" s="66">
        <v>9</v>
      </c>
      <c r="B15" s="20" t="s">
        <v>88</v>
      </c>
      <c r="C15" s="21" t="s">
        <v>35</v>
      </c>
      <c r="D15" s="21" t="s">
        <v>48</v>
      </c>
      <c r="E15" s="71"/>
      <c r="F15" s="23">
        <v>7.2</v>
      </c>
      <c r="G15" s="23">
        <v>13</v>
      </c>
      <c r="H15" s="23"/>
      <c r="I15" s="23" t="s">
        <v>33</v>
      </c>
      <c r="J15" s="23">
        <v>1</v>
      </c>
      <c r="K15" s="23">
        <v>2</v>
      </c>
      <c r="L15" s="23">
        <v>1</v>
      </c>
      <c r="M15" s="23"/>
      <c r="N15" s="25"/>
      <c r="O15" s="26">
        <f t="shared" si="0"/>
        <v>720</v>
      </c>
      <c r="P15" s="68">
        <f t="shared" si="1"/>
        <v>68</v>
      </c>
      <c r="Q15" s="28">
        <f t="shared" si="2"/>
        <v>0</v>
      </c>
      <c r="R15" s="29">
        <f t="shared" si="3"/>
        <v>70</v>
      </c>
      <c r="S15" s="29">
        <f t="shared" si="4"/>
        <v>50</v>
      </c>
      <c r="T15" s="30">
        <f t="shared" si="5"/>
        <v>150</v>
      </c>
      <c r="U15" s="30">
        <f t="shared" si="6"/>
        <v>0</v>
      </c>
      <c r="V15" s="30">
        <f t="shared" si="7"/>
        <v>0</v>
      </c>
      <c r="W15" s="31">
        <f t="shared" si="8"/>
        <v>1058</v>
      </c>
      <c r="X15" s="69"/>
    </row>
    <row r="16" spans="1:24" s="70" customFormat="1" ht="16.5" thickBot="1">
      <c r="A16" s="66">
        <v>10</v>
      </c>
      <c r="B16" s="20" t="s">
        <v>89</v>
      </c>
      <c r="C16" s="21" t="s">
        <v>90</v>
      </c>
      <c r="D16" s="21" t="s">
        <v>53</v>
      </c>
      <c r="E16" s="67"/>
      <c r="F16" s="23">
        <v>6.9</v>
      </c>
      <c r="G16" s="24">
        <v>28</v>
      </c>
      <c r="H16" s="23">
        <v>28</v>
      </c>
      <c r="I16" s="23" t="s">
        <v>33</v>
      </c>
      <c r="J16" s="23">
        <v>3</v>
      </c>
      <c r="K16" s="23"/>
      <c r="L16" s="23"/>
      <c r="M16" s="23"/>
      <c r="N16" s="25"/>
      <c r="O16" s="26">
        <f t="shared" si="0"/>
        <v>690</v>
      </c>
      <c r="P16" s="68">
        <f t="shared" si="1"/>
        <v>192</v>
      </c>
      <c r="Q16" s="28">
        <f t="shared" si="2"/>
        <v>96</v>
      </c>
      <c r="R16" s="29">
        <f t="shared" si="3"/>
        <v>30</v>
      </c>
      <c r="S16" s="29">
        <f t="shared" si="4"/>
        <v>0</v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1">
        <f t="shared" si="8"/>
        <v>1008</v>
      </c>
      <c r="X16" s="69"/>
    </row>
    <row r="17" spans="1:24" s="70" customFormat="1" ht="16.5" thickBot="1">
      <c r="A17" s="66">
        <v>11</v>
      </c>
      <c r="B17" s="20" t="s">
        <v>91</v>
      </c>
      <c r="C17" s="21" t="s">
        <v>92</v>
      </c>
      <c r="D17" s="21" t="s">
        <v>48</v>
      </c>
      <c r="E17" s="67"/>
      <c r="F17" s="23">
        <v>7.8</v>
      </c>
      <c r="G17" s="23">
        <v>15</v>
      </c>
      <c r="H17" s="23"/>
      <c r="I17" s="24" t="s">
        <v>33</v>
      </c>
      <c r="J17" s="23">
        <v>3</v>
      </c>
      <c r="K17" s="23">
        <v>3</v>
      </c>
      <c r="L17" s="23"/>
      <c r="M17" s="23"/>
      <c r="N17" s="25"/>
      <c r="O17" s="26">
        <f t="shared" si="0"/>
        <v>780</v>
      </c>
      <c r="P17" s="68">
        <f t="shared" si="1"/>
        <v>84</v>
      </c>
      <c r="Q17" s="28">
        <f t="shared" si="2"/>
        <v>0</v>
      </c>
      <c r="R17" s="29">
        <f t="shared" si="3"/>
        <v>30</v>
      </c>
      <c r="S17" s="29">
        <f t="shared" si="4"/>
        <v>30</v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1">
        <f t="shared" si="8"/>
        <v>924</v>
      </c>
      <c r="X17" s="69"/>
    </row>
    <row r="18" spans="1:24" s="70" customFormat="1" ht="16.5" thickBot="1">
      <c r="A18" s="66">
        <v>12</v>
      </c>
      <c r="B18" s="20" t="s">
        <v>93</v>
      </c>
      <c r="C18" s="21" t="s">
        <v>94</v>
      </c>
      <c r="D18" s="21" t="s">
        <v>41</v>
      </c>
      <c r="E18" s="67"/>
      <c r="F18" s="23">
        <v>7</v>
      </c>
      <c r="G18" s="23">
        <v>6</v>
      </c>
      <c r="H18" s="23"/>
      <c r="I18" s="23" t="s">
        <v>33</v>
      </c>
      <c r="J18" s="23">
        <v>1</v>
      </c>
      <c r="K18" s="23"/>
      <c r="L18" s="23"/>
      <c r="M18" s="23"/>
      <c r="N18" s="23"/>
      <c r="O18" s="26">
        <f t="shared" si="0"/>
        <v>700</v>
      </c>
      <c r="P18" s="68">
        <f t="shared" si="1"/>
        <v>30</v>
      </c>
      <c r="Q18" s="28">
        <f t="shared" si="2"/>
        <v>0</v>
      </c>
      <c r="R18" s="29">
        <f t="shared" si="3"/>
        <v>70</v>
      </c>
      <c r="S18" s="29">
        <f t="shared" si="4"/>
        <v>0</v>
      </c>
      <c r="T18" s="30">
        <f t="shared" si="5"/>
        <v>0</v>
      </c>
      <c r="U18" s="30">
        <f t="shared" si="6"/>
        <v>0</v>
      </c>
      <c r="V18" s="30">
        <f t="shared" si="7"/>
        <v>0</v>
      </c>
      <c r="W18" s="31">
        <f t="shared" si="8"/>
        <v>800</v>
      </c>
      <c r="X18" s="69"/>
    </row>
    <row r="19" spans="1:24" s="70" customFormat="1" ht="16.5" thickBot="1">
      <c r="A19" s="66">
        <v>13</v>
      </c>
      <c r="B19" s="20" t="s">
        <v>95</v>
      </c>
      <c r="C19" s="21" t="s">
        <v>96</v>
      </c>
      <c r="D19" s="21" t="s">
        <v>38</v>
      </c>
      <c r="E19" s="67"/>
      <c r="F19" s="23">
        <v>6.7</v>
      </c>
      <c r="G19" s="23">
        <v>9</v>
      </c>
      <c r="H19" s="23"/>
      <c r="I19" s="23" t="s">
        <v>80</v>
      </c>
      <c r="J19" s="23">
        <v>3</v>
      </c>
      <c r="K19" s="23"/>
      <c r="L19" s="23"/>
      <c r="M19" s="23"/>
      <c r="N19" s="23"/>
      <c r="O19" s="26">
        <f t="shared" si="0"/>
        <v>670</v>
      </c>
      <c r="P19" s="68">
        <f t="shared" si="1"/>
        <v>45</v>
      </c>
      <c r="Q19" s="28">
        <f t="shared" si="2"/>
        <v>0</v>
      </c>
      <c r="R19" s="29">
        <f t="shared" si="3"/>
        <v>30</v>
      </c>
      <c r="S19" s="29">
        <f t="shared" si="4"/>
        <v>0</v>
      </c>
      <c r="T19" s="30">
        <f t="shared" si="5"/>
        <v>0</v>
      </c>
      <c r="U19" s="30">
        <f t="shared" si="6"/>
        <v>0</v>
      </c>
      <c r="V19" s="30">
        <f t="shared" si="7"/>
        <v>0</v>
      </c>
      <c r="W19" s="31">
        <f t="shared" si="8"/>
        <v>745</v>
      </c>
      <c r="X19" s="69"/>
    </row>
    <row r="20" spans="1:24" s="70" customFormat="1" ht="16.5" thickBot="1">
      <c r="A20" s="66">
        <v>14</v>
      </c>
      <c r="B20" s="20" t="s">
        <v>97</v>
      </c>
      <c r="C20" s="21" t="s">
        <v>96</v>
      </c>
      <c r="D20" s="21" t="s">
        <v>36</v>
      </c>
      <c r="E20" s="67"/>
      <c r="F20" s="23">
        <v>6.3</v>
      </c>
      <c r="G20" s="23">
        <v>13</v>
      </c>
      <c r="H20" s="23"/>
      <c r="I20" s="23" t="s">
        <v>33</v>
      </c>
      <c r="J20" s="23">
        <v>3</v>
      </c>
      <c r="K20" s="23"/>
      <c r="L20" s="23"/>
      <c r="M20" s="23"/>
      <c r="N20" s="23"/>
      <c r="O20" s="26">
        <f t="shared" si="0"/>
        <v>630</v>
      </c>
      <c r="P20" s="68">
        <f t="shared" si="1"/>
        <v>68</v>
      </c>
      <c r="Q20" s="28">
        <f t="shared" si="2"/>
        <v>0</v>
      </c>
      <c r="R20" s="29">
        <f t="shared" si="3"/>
        <v>30</v>
      </c>
      <c r="S20" s="29">
        <f t="shared" si="4"/>
        <v>0</v>
      </c>
      <c r="T20" s="30">
        <f t="shared" si="5"/>
        <v>0</v>
      </c>
      <c r="U20" s="30">
        <f t="shared" si="6"/>
        <v>0</v>
      </c>
      <c r="V20" s="30">
        <f t="shared" si="7"/>
        <v>0</v>
      </c>
      <c r="W20" s="31">
        <f t="shared" si="8"/>
        <v>728</v>
      </c>
      <c r="X20" s="69"/>
    </row>
    <row r="21" spans="1:24" s="70" customFormat="1" ht="16.5" thickBot="1">
      <c r="A21" s="66">
        <v>15</v>
      </c>
      <c r="B21" s="20" t="s">
        <v>98</v>
      </c>
      <c r="C21" s="21" t="s">
        <v>99</v>
      </c>
      <c r="D21" s="21" t="s">
        <v>48</v>
      </c>
      <c r="E21" s="67"/>
      <c r="F21" s="23">
        <v>6.4</v>
      </c>
      <c r="G21" s="23">
        <v>10</v>
      </c>
      <c r="H21" s="23"/>
      <c r="I21" s="23" t="s">
        <v>80</v>
      </c>
      <c r="J21" s="23">
        <v>3</v>
      </c>
      <c r="K21" s="23"/>
      <c r="L21" s="23"/>
      <c r="M21" s="23"/>
      <c r="N21" s="23"/>
      <c r="O21" s="26">
        <f t="shared" si="0"/>
        <v>640</v>
      </c>
      <c r="P21" s="68">
        <f t="shared" si="1"/>
        <v>50</v>
      </c>
      <c r="Q21" s="28">
        <f t="shared" si="2"/>
        <v>0</v>
      </c>
      <c r="R21" s="29">
        <f t="shared" si="3"/>
        <v>30</v>
      </c>
      <c r="S21" s="29">
        <f t="shared" si="4"/>
        <v>0</v>
      </c>
      <c r="T21" s="30">
        <f t="shared" si="5"/>
        <v>0</v>
      </c>
      <c r="U21" s="30">
        <f t="shared" si="6"/>
        <v>0</v>
      </c>
      <c r="V21" s="30">
        <f t="shared" si="7"/>
        <v>0</v>
      </c>
      <c r="W21" s="31">
        <f t="shared" si="8"/>
        <v>720</v>
      </c>
      <c r="X21" s="69"/>
    </row>
    <row r="22" spans="1:24" s="70" customFormat="1" ht="16.5" thickBot="1">
      <c r="A22" s="66">
        <v>16</v>
      </c>
      <c r="B22" s="20" t="s">
        <v>100</v>
      </c>
      <c r="C22" s="21" t="s">
        <v>101</v>
      </c>
      <c r="D22" s="21" t="s">
        <v>102</v>
      </c>
      <c r="E22" s="71"/>
      <c r="F22" s="23">
        <v>6.48</v>
      </c>
      <c r="G22" s="23">
        <v>8</v>
      </c>
      <c r="H22" s="23"/>
      <c r="I22" s="23" t="s">
        <v>33</v>
      </c>
      <c r="J22" s="23">
        <v>3</v>
      </c>
      <c r="K22" s="23"/>
      <c r="L22" s="23"/>
      <c r="M22" s="23"/>
      <c r="N22" s="23"/>
      <c r="O22" s="26">
        <f t="shared" si="0"/>
        <v>648</v>
      </c>
      <c r="P22" s="68">
        <f t="shared" si="1"/>
        <v>40</v>
      </c>
      <c r="Q22" s="28">
        <f t="shared" si="2"/>
        <v>0</v>
      </c>
      <c r="R22" s="29">
        <f t="shared" si="3"/>
        <v>30</v>
      </c>
      <c r="S22" s="29">
        <f t="shared" si="4"/>
        <v>0</v>
      </c>
      <c r="T22" s="30">
        <f t="shared" si="5"/>
        <v>0</v>
      </c>
      <c r="U22" s="30">
        <f t="shared" si="6"/>
        <v>0</v>
      </c>
      <c r="V22" s="30">
        <f t="shared" si="7"/>
        <v>0</v>
      </c>
      <c r="W22" s="31">
        <f t="shared" si="8"/>
        <v>718</v>
      </c>
      <c r="X22" s="69"/>
    </row>
    <row r="23" spans="1:24" s="70" customFormat="1" ht="16.5" thickBot="1">
      <c r="A23" s="66">
        <v>17</v>
      </c>
      <c r="B23" s="20" t="s">
        <v>103</v>
      </c>
      <c r="C23" s="21" t="s">
        <v>48</v>
      </c>
      <c r="D23" s="21" t="s">
        <v>53</v>
      </c>
      <c r="E23" s="67"/>
      <c r="F23" s="23">
        <v>6.58</v>
      </c>
      <c r="G23" s="23">
        <v>0</v>
      </c>
      <c r="H23" s="23"/>
      <c r="I23" s="23" t="s">
        <v>33</v>
      </c>
      <c r="J23" s="23">
        <v>2</v>
      </c>
      <c r="K23" s="23"/>
      <c r="L23" s="23"/>
      <c r="M23" s="23"/>
      <c r="N23" s="23"/>
      <c r="O23" s="26">
        <f t="shared" si="0"/>
        <v>658</v>
      </c>
      <c r="P23" s="68">
        <f t="shared" si="1"/>
        <v>0</v>
      </c>
      <c r="Q23" s="28">
        <f t="shared" si="2"/>
        <v>0</v>
      </c>
      <c r="R23" s="29">
        <f t="shared" si="3"/>
        <v>50</v>
      </c>
      <c r="S23" s="29">
        <f t="shared" si="4"/>
        <v>0</v>
      </c>
      <c r="T23" s="30">
        <f t="shared" si="5"/>
        <v>0</v>
      </c>
      <c r="U23" s="30">
        <f t="shared" si="6"/>
        <v>0</v>
      </c>
      <c r="V23" s="30">
        <f t="shared" si="7"/>
        <v>0</v>
      </c>
      <c r="W23" s="31">
        <f t="shared" si="8"/>
        <v>708</v>
      </c>
      <c r="X23" s="69"/>
    </row>
    <row r="24" spans="1:24" s="70" customFormat="1" ht="15.75">
      <c r="A24" s="66">
        <v>18</v>
      </c>
      <c r="B24" s="20" t="s">
        <v>104</v>
      </c>
      <c r="C24" s="21" t="s">
        <v>43</v>
      </c>
      <c r="D24" s="21" t="s">
        <v>41</v>
      </c>
      <c r="E24" s="67"/>
      <c r="F24" s="23">
        <v>6.11</v>
      </c>
      <c r="G24" s="23">
        <v>0</v>
      </c>
      <c r="H24" s="23"/>
      <c r="I24" s="24" t="s">
        <v>33</v>
      </c>
      <c r="J24" s="23">
        <v>3</v>
      </c>
      <c r="K24" s="23"/>
      <c r="L24" s="23"/>
      <c r="M24" s="23"/>
      <c r="N24" s="23"/>
      <c r="O24" s="26">
        <f t="shared" si="0"/>
        <v>611</v>
      </c>
      <c r="P24" s="68">
        <f t="shared" si="1"/>
        <v>0</v>
      </c>
      <c r="Q24" s="28">
        <f t="shared" si="2"/>
        <v>0</v>
      </c>
      <c r="R24" s="29">
        <f t="shared" si="3"/>
        <v>30</v>
      </c>
      <c r="S24" s="29">
        <f t="shared" si="4"/>
        <v>0</v>
      </c>
      <c r="T24" s="30">
        <f t="shared" si="5"/>
        <v>0</v>
      </c>
      <c r="U24" s="30">
        <f t="shared" si="6"/>
        <v>0</v>
      </c>
      <c r="V24" s="30">
        <f t="shared" si="7"/>
        <v>0</v>
      </c>
      <c r="W24" s="31">
        <f t="shared" si="8"/>
        <v>641</v>
      </c>
      <c r="X24" s="69"/>
    </row>
    <row r="25" ht="12.75">
      <c r="B25" s="72"/>
    </row>
    <row r="26" spans="1:23" ht="15.75">
      <c r="A26" s="188" t="s">
        <v>61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</row>
    <row r="27" spans="1:23" ht="15.75">
      <c r="A27" s="73"/>
      <c r="B27" s="74"/>
      <c r="C27" s="73"/>
      <c r="D27" s="73"/>
      <c r="E27" s="73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77"/>
      <c r="R27" s="75"/>
      <c r="S27" s="75"/>
      <c r="T27" s="78"/>
      <c r="U27" s="78"/>
      <c r="V27" s="78"/>
      <c r="W27" s="79"/>
    </row>
    <row r="28" spans="1:23" ht="15.75" customHeight="1">
      <c r="A28" s="188" t="s">
        <v>105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</row>
    <row r="29" spans="1:23" ht="15.75">
      <c r="A29" s="73"/>
      <c r="B29" s="73"/>
      <c r="C29" s="73"/>
      <c r="D29" s="73"/>
      <c r="E29" s="73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77"/>
      <c r="R29" s="75"/>
      <c r="S29" s="75"/>
      <c r="T29" s="78"/>
      <c r="U29" s="78"/>
      <c r="V29" s="78"/>
      <c r="W29" s="79"/>
    </row>
    <row r="30" spans="1:23" ht="15.75">
      <c r="A30" s="73"/>
      <c r="B30" s="73"/>
      <c r="E30" s="73"/>
      <c r="F30" s="75"/>
      <c r="G30" s="75"/>
      <c r="H30" s="75"/>
      <c r="M30" s="75"/>
      <c r="Q30" s="77"/>
      <c r="R30" s="75"/>
      <c r="S30" s="75"/>
      <c r="T30" s="78"/>
      <c r="U30" s="78"/>
      <c r="V30" s="78"/>
      <c r="W30" s="79"/>
    </row>
    <row r="31" spans="1:23" ht="15.75">
      <c r="A31" s="73"/>
      <c r="B31" s="73"/>
      <c r="C31" s="188" t="s">
        <v>63</v>
      </c>
      <c r="D31" s="188"/>
      <c r="E31" s="188"/>
      <c r="F31" s="188"/>
      <c r="G31" s="75"/>
      <c r="H31" s="188" t="s">
        <v>64</v>
      </c>
      <c r="I31" s="188"/>
      <c r="J31" s="188"/>
      <c r="K31" s="188"/>
      <c r="L31" s="188"/>
      <c r="M31" s="188"/>
      <c r="N31" s="188"/>
      <c r="O31" s="80"/>
      <c r="P31" s="80"/>
      <c r="Q31" s="188" t="s">
        <v>65</v>
      </c>
      <c r="R31" s="188"/>
      <c r="S31" s="188"/>
      <c r="T31" s="73"/>
      <c r="U31" s="73"/>
      <c r="V31" s="73"/>
      <c r="W31" s="73"/>
    </row>
    <row r="32" spans="1:23" ht="12.75">
      <c r="A32" s="73"/>
      <c r="B32" s="73"/>
      <c r="C32" s="73"/>
      <c r="D32" s="73"/>
      <c r="E32" s="73"/>
      <c r="F32" s="75"/>
      <c r="G32" s="75"/>
      <c r="H32" s="75"/>
      <c r="I32" s="75"/>
      <c r="J32" s="75"/>
      <c r="K32" s="75"/>
      <c r="L32" s="75"/>
      <c r="M32" s="75"/>
      <c r="N32" s="75"/>
      <c r="O32" s="73"/>
      <c r="P32" s="81"/>
      <c r="Q32" s="73"/>
      <c r="R32" s="73"/>
      <c r="S32" s="73"/>
      <c r="T32" s="73"/>
      <c r="U32" s="73"/>
      <c r="V32" s="73"/>
      <c r="W32" s="73"/>
    </row>
    <row r="33" spans="1:23" ht="12.75">
      <c r="A33" s="73"/>
      <c r="B33" s="73"/>
      <c r="C33" s="73"/>
      <c r="D33" s="73"/>
      <c r="E33" s="73"/>
      <c r="F33" s="75"/>
      <c r="G33" s="75"/>
      <c r="H33" s="75"/>
      <c r="I33" s="75"/>
      <c r="J33" s="75"/>
      <c r="K33" s="75"/>
      <c r="L33" s="75"/>
      <c r="M33" s="75"/>
      <c r="N33" s="75"/>
      <c r="O33" s="73"/>
      <c r="P33" s="81"/>
      <c r="Q33" s="73"/>
      <c r="R33" s="73"/>
      <c r="S33" s="73"/>
      <c r="T33" s="73"/>
      <c r="U33" s="73"/>
      <c r="V33" s="73"/>
      <c r="W33" s="73"/>
    </row>
    <row r="34" spans="6:14" ht="12.75">
      <c r="F34" s="82"/>
      <c r="G34" s="82"/>
      <c r="H34" s="82"/>
      <c r="I34" s="82"/>
      <c r="J34" s="82"/>
      <c r="K34" s="82"/>
      <c r="L34" s="82"/>
      <c r="M34" s="82"/>
      <c r="N34" s="82"/>
    </row>
    <row r="35" spans="6:14" ht="12.75">
      <c r="F35" s="82"/>
      <c r="G35" s="82"/>
      <c r="H35" s="82"/>
      <c r="I35" s="82"/>
      <c r="J35" s="82"/>
      <c r="K35" s="82"/>
      <c r="L35" s="82"/>
      <c r="M35" s="82"/>
      <c r="N35" s="82"/>
    </row>
    <row r="36" spans="6:14" ht="12.75">
      <c r="F36" s="82"/>
      <c r="G36" s="82"/>
      <c r="H36" s="82"/>
      <c r="I36" s="82"/>
      <c r="J36" s="82"/>
      <c r="K36" s="82"/>
      <c r="L36" s="82"/>
      <c r="M36" s="82"/>
      <c r="N36" s="82"/>
    </row>
    <row r="37" spans="6:14" ht="12.75">
      <c r="F37" s="82"/>
      <c r="G37" s="82"/>
      <c r="H37" s="82"/>
      <c r="I37" s="82"/>
      <c r="J37" s="82"/>
      <c r="K37" s="82"/>
      <c r="L37" s="82"/>
      <c r="M37" s="82"/>
      <c r="N37" s="82"/>
    </row>
    <row r="38" spans="6:14" ht="12.75">
      <c r="F38" s="82"/>
      <c r="G38" s="82"/>
      <c r="H38" s="82"/>
      <c r="I38" s="82"/>
      <c r="J38" s="82"/>
      <c r="K38" s="82"/>
      <c r="L38" s="82"/>
      <c r="M38" s="82"/>
      <c r="N38" s="82"/>
    </row>
    <row r="39" spans="6:14" ht="12.75">
      <c r="F39" s="82"/>
      <c r="G39" s="82"/>
      <c r="H39" s="82"/>
      <c r="I39" s="82"/>
      <c r="J39" s="82"/>
      <c r="K39" s="82"/>
      <c r="L39" s="82"/>
      <c r="M39" s="82"/>
      <c r="N39" s="82"/>
    </row>
    <row r="40" spans="6:14" ht="12.75">
      <c r="F40" s="82"/>
      <c r="G40" s="82"/>
      <c r="H40" s="82"/>
      <c r="I40" s="82"/>
      <c r="J40" s="82"/>
      <c r="K40" s="82"/>
      <c r="L40" s="82"/>
      <c r="M40" s="82"/>
      <c r="N40" s="82"/>
    </row>
    <row r="41" spans="6:14" ht="12.75">
      <c r="F41" s="82"/>
      <c r="G41" s="82"/>
      <c r="H41" s="82"/>
      <c r="I41" s="82"/>
      <c r="J41" s="82"/>
      <c r="K41" s="82"/>
      <c r="L41" s="82"/>
      <c r="M41" s="82"/>
      <c r="N41" s="82"/>
    </row>
    <row r="42" spans="6:14" ht="12.75">
      <c r="F42" s="82"/>
      <c r="G42" s="82"/>
      <c r="H42" s="82"/>
      <c r="I42" s="82"/>
      <c r="J42" s="82"/>
      <c r="K42" s="82"/>
      <c r="L42" s="82"/>
      <c r="M42" s="82"/>
      <c r="N42" s="82"/>
    </row>
    <row r="43" spans="6:14" ht="12.75">
      <c r="F43" s="82"/>
      <c r="G43" s="82"/>
      <c r="H43" s="82"/>
      <c r="I43" s="82"/>
      <c r="J43" s="82"/>
      <c r="K43" s="82"/>
      <c r="L43" s="82"/>
      <c r="M43" s="82"/>
      <c r="N43" s="82"/>
    </row>
    <row r="44" spans="6:14" ht="12.75">
      <c r="F44" s="82"/>
      <c r="G44" s="82"/>
      <c r="H44" s="82"/>
      <c r="I44" s="82"/>
      <c r="J44" s="82"/>
      <c r="K44" s="82"/>
      <c r="L44" s="82"/>
      <c r="M44" s="82"/>
      <c r="N44" s="82"/>
    </row>
    <row r="45" spans="6:14" ht="12.75">
      <c r="F45" s="82"/>
      <c r="G45" s="82"/>
      <c r="H45" s="82"/>
      <c r="I45" s="82"/>
      <c r="J45" s="82"/>
      <c r="K45" s="82"/>
      <c r="L45" s="82"/>
      <c r="M45" s="82"/>
      <c r="N45" s="82"/>
    </row>
    <row r="46" spans="6:14" ht="12.75">
      <c r="F46" s="82"/>
      <c r="G46" s="82"/>
      <c r="H46" s="82"/>
      <c r="I46" s="82"/>
      <c r="J46" s="82"/>
      <c r="K46" s="82"/>
      <c r="L46" s="82"/>
      <c r="M46" s="82"/>
      <c r="N46" s="82"/>
    </row>
    <row r="47" spans="6:14" ht="12.75">
      <c r="F47" s="82"/>
      <c r="G47" s="82"/>
      <c r="H47" s="82"/>
      <c r="I47" s="82"/>
      <c r="J47" s="82"/>
      <c r="K47" s="82"/>
      <c r="L47" s="82"/>
      <c r="M47" s="82"/>
      <c r="N47" s="82"/>
    </row>
    <row r="48" spans="6:14" ht="12.75">
      <c r="F48" s="82"/>
      <c r="G48" s="82"/>
      <c r="H48" s="82"/>
      <c r="I48" s="82"/>
      <c r="J48" s="82"/>
      <c r="K48" s="82"/>
      <c r="L48" s="82"/>
      <c r="M48" s="82"/>
      <c r="N48" s="82"/>
    </row>
    <row r="49" spans="6:14" ht="12.75">
      <c r="F49" s="82"/>
      <c r="G49" s="82"/>
      <c r="H49" s="82"/>
      <c r="I49" s="82"/>
      <c r="J49" s="82"/>
      <c r="K49" s="82"/>
      <c r="L49" s="82"/>
      <c r="M49" s="82"/>
      <c r="N49" s="82"/>
    </row>
  </sheetData>
  <mergeCells count="10">
    <mergeCell ref="A26:W26"/>
    <mergeCell ref="A28:W28"/>
    <mergeCell ref="C31:F31"/>
    <mergeCell ref="Q31:S31"/>
    <mergeCell ref="H31:N31"/>
    <mergeCell ref="X5:Y5"/>
    <mergeCell ref="A3:U3"/>
    <mergeCell ref="B4:D4"/>
    <mergeCell ref="E4:N4"/>
    <mergeCell ref="O4:W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 xml:space="preserve">&amp;LΔΗΜΟΣ ΧΕΡΣΟΝΗΣΟΥ
ΠΡΟΚΗΡΥΞΗ 1/583Μ/2008&amp;C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6"/>
  <sheetViews>
    <sheetView workbookViewId="0" topLeftCell="A1">
      <selection activeCell="G21" sqref="G21"/>
    </sheetView>
  </sheetViews>
  <sheetFormatPr defaultColWidth="9.140625" defaultRowHeight="12.75"/>
  <cols>
    <col min="1" max="1" width="2.57421875" style="0" bestFit="1" customWidth="1"/>
    <col min="2" max="2" width="14.57421875" style="0" bestFit="1" customWidth="1"/>
    <col min="3" max="3" width="11.8515625" style="0" bestFit="1" customWidth="1"/>
    <col min="4" max="4" width="15.57421875" style="0" bestFit="1" customWidth="1"/>
    <col min="5" max="5" width="3.7109375" style="0" bestFit="1" customWidth="1"/>
    <col min="6" max="6" width="8.421875" style="0" customWidth="1"/>
    <col min="7" max="7" width="4.421875" style="0" customWidth="1"/>
    <col min="8" max="8" width="2.57421875" style="0" bestFit="1" customWidth="1"/>
    <col min="9" max="9" width="4.00390625" style="0" customWidth="1"/>
    <col min="10" max="10" width="4.140625" style="0" customWidth="1"/>
    <col min="11" max="11" width="3.57421875" style="0" customWidth="1"/>
    <col min="12" max="12" width="4.421875" style="0" customWidth="1"/>
    <col min="13" max="14" width="2.57421875" style="0" bestFit="1" customWidth="1"/>
    <col min="15" max="15" width="7.57421875" style="0" customWidth="1"/>
    <col min="16" max="16" width="7.28125" style="0" customWidth="1"/>
    <col min="17" max="17" width="4.28125" style="0" customWidth="1"/>
    <col min="18" max="18" width="4.8515625" style="0" customWidth="1"/>
    <col min="19" max="19" width="5.140625" style="0" customWidth="1"/>
    <col min="20" max="20" width="6.140625" style="0" customWidth="1"/>
    <col min="21" max="22" width="2.57421875" style="0" bestFit="1" customWidth="1"/>
    <col min="23" max="23" width="7.8515625" style="0" bestFit="1" customWidth="1"/>
  </cols>
  <sheetData>
    <row r="3" spans="1:21" ht="15.75" thickBot="1">
      <c r="A3" s="181" t="s">
        <v>106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23" ht="13.5" thickBot="1">
      <c r="A4" s="83"/>
      <c r="B4" s="189" t="s">
        <v>1</v>
      </c>
      <c r="C4" s="190"/>
      <c r="D4" s="191"/>
      <c r="E4" s="189" t="s">
        <v>2</v>
      </c>
      <c r="F4" s="190"/>
      <c r="G4" s="190"/>
      <c r="H4" s="190"/>
      <c r="I4" s="190"/>
      <c r="J4" s="190"/>
      <c r="K4" s="190"/>
      <c r="L4" s="190"/>
      <c r="M4" s="190"/>
      <c r="N4" s="191"/>
      <c r="O4" s="192" t="s">
        <v>3</v>
      </c>
      <c r="P4" s="193"/>
      <c r="Q4" s="193"/>
      <c r="R4" s="193"/>
      <c r="S4" s="193"/>
      <c r="T4" s="193"/>
      <c r="U4" s="193"/>
      <c r="V4" s="193"/>
      <c r="W4" s="194"/>
    </row>
    <row r="5" spans="1:23" ht="84">
      <c r="A5" s="84" t="s">
        <v>4</v>
      </c>
      <c r="B5" s="85" t="s">
        <v>5</v>
      </c>
      <c r="C5" s="85" t="s">
        <v>6</v>
      </c>
      <c r="D5" s="85" t="s">
        <v>7</v>
      </c>
      <c r="E5" s="86" t="s">
        <v>8</v>
      </c>
      <c r="F5" s="87" t="s">
        <v>9</v>
      </c>
      <c r="G5" s="87" t="s">
        <v>10</v>
      </c>
      <c r="H5" s="87" t="s">
        <v>11</v>
      </c>
      <c r="I5" s="87" t="s">
        <v>12</v>
      </c>
      <c r="J5" s="87" t="s">
        <v>13</v>
      </c>
      <c r="K5" s="87" t="s">
        <v>14</v>
      </c>
      <c r="L5" s="88" t="s">
        <v>15</v>
      </c>
      <c r="M5" s="89" t="s">
        <v>16</v>
      </c>
      <c r="N5" s="90" t="s">
        <v>17</v>
      </c>
      <c r="O5" s="91" t="s">
        <v>9</v>
      </c>
      <c r="P5" s="92" t="s">
        <v>10</v>
      </c>
      <c r="Q5" s="92" t="s">
        <v>11</v>
      </c>
      <c r="R5" s="92" t="s">
        <v>18</v>
      </c>
      <c r="S5" s="92" t="s">
        <v>14</v>
      </c>
      <c r="T5" s="93" t="s">
        <v>15</v>
      </c>
      <c r="U5" s="93" t="s">
        <v>16</v>
      </c>
      <c r="V5" s="94" t="s">
        <v>17</v>
      </c>
      <c r="W5" s="95" t="s">
        <v>19</v>
      </c>
    </row>
    <row r="6" spans="1:23" ht="13.5" thickBot="1">
      <c r="A6" s="84"/>
      <c r="B6" s="96"/>
      <c r="C6" s="96"/>
      <c r="D6" s="96"/>
      <c r="E6" s="97" t="s">
        <v>20</v>
      </c>
      <c r="F6" s="98" t="s">
        <v>21</v>
      </c>
      <c r="G6" s="98" t="s">
        <v>22</v>
      </c>
      <c r="H6" s="98" t="s">
        <v>23</v>
      </c>
      <c r="I6" s="99"/>
      <c r="J6" s="98" t="s">
        <v>24</v>
      </c>
      <c r="K6" s="100" t="s">
        <v>25</v>
      </c>
      <c r="L6" s="101" t="s">
        <v>26</v>
      </c>
      <c r="M6" s="102" t="s">
        <v>27</v>
      </c>
      <c r="N6" s="102" t="s">
        <v>28</v>
      </c>
      <c r="O6" s="103" t="s">
        <v>21</v>
      </c>
      <c r="P6" s="103" t="s">
        <v>22</v>
      </c>
      <c r="Q6" s="103" t="s">
        <v>23</v>
      </c>
      <c r="R6" s="103" t="s">
        <v>24</v>
      </c>
      <c r="S6" s="104" t="s">
        <v>25</v>
      </c>
      <c r="T6" s="105" t="s">
        <v>26</v>
      </c>
      <c r="U6" s="106" t="s">
        <v>27</v>
      </c>
      <c r="V6" s="106" t="s">
        <v>28</v>
      </c>
      <c r="W6" s="107"/>
    </row>
    <row r="7" spans="1:23" ht="16.5" thickBot="1">
      <c r="A7" s="108">
        <v>1</v>
      </c>
      <c r="B7" s="21" t="s">
        <v>107</v>
      </c>
      <c r="C7" s="21" t="s">
        <v>108</v>
      </c>
      <c r="D7" s="21" t="s">
        <v>36</v>
      </c>
      <c r="E7" s="67"/>
      <c r="F7" s="109">
        <v>6.32</v>
      </c>
      <c r="G7" s="109">
        <v>14</v>
      </c>
      <c r="H7" s="110"/>
      <c r="I7" s="111" t="s">
        <v>33</v>
      </c>
      <c r="J7" s="109">
        <v>1</v>
      </c>
      <c r="K7" s="109">
        <v>3</v>
      </c>
      <c r="L7" s="109">
        <v>1</v>
      </c>
      <c r="M7" s="109"/>
      <c r="N7" s="112"/>
      <c r="O7" s="113">
        <f>F7*100</f>
        <v>632</v>
      </c>
      <c r="P7" s="114">
        <f>IF(G7&gt;60,420,IF(G7&gt;48,360+(G7-48)*5,IF(G7&gt;36,264+(G7-36)*8,IF(G7&gt;24,156+(G7-24)*9,IF(G7&gt;12,60+(G7-12)*8,G7*5)))))</f>
        <v>76</v>
      </c>
      <c r="Q7" s="115">
        <f>IF(H7&gt;60,420,IF(H7&gt;48,360+(H7-48)*5,IF(H7&gt;36,264+(H7-36)*8,IF(H7&gt;24,156+(H7-24)*9,IF(H7&gt;12,60+(H7-12)*8,H7*5)))))/2</f>
        <v>0</v>
      </c>
      <c r="R7" s="116">
        <f aca="true" t="shared" si="0" ref="R7:S9">IF(J7=1,70,IF(J7=2,50,IF(J7=3,30,)))</f>
        <v>70</v>
      </c>
      <c r="S7" s="116">
        <f t="shared" si="0"/>
        <v>30</v>
      </c>
      <c r="T7" s="117">
        <f aca="true" t="shared" si="1" ref="T7:U9">IF(L7=1,150,0)</f>
        <v>150</v>
      </c>
      <c r="U7" s="30">
        <f t="shared" si="1"/>
        <v>0</v>
      </c>
      <c r="V7" s="30">
        <f>IF(N7=1,70,IF(N7=0,0,))</f>
        <v>0</v>
      </c>
      <c r="W7" s="31">
        <f>SUM(O7:V7)</f>
        <v>958</v>
      </c>
    </row>
    <row r="8" spans="1:23" ht="15.75" thickBot="1">
      <c r="A8" s="108">
        <v>2</v>
      </c>
      <c r="B8" s="20" t="s">
        <v>109</v>
      </c>
      <c r="C8" s="21" t="s">
        <v>108</v>
      </c>
      <c r="D8" s="21" t="s">
        <v>48</v>
      </c>
      <c r="E8" s="71"/>
      <c r="F8" s="109">
        <v>7.59</v>
      </c>
      <c r="G8" s="109">
        <v>0</v>
      </c>
      <c r="H8" s="19"/>
      <c r="I8" s="111" t="s">
        <v>33</v>
      </c>
      <c r="J8" s="109">
        <v>3</v>
      </c>
      <c r="K8" s="109"/>
      <c r="L8" s="109"/>
      <c r="M8" s="109"/>
      <c r="N8" s="112"/>
      <c r="O8" s="113">
        <f>F8*100</f>
        <v>759</v>
      </c>
      <c r="P8" s="114">
        <f>IF(G8&gt;60,420,IF(G8&gt;48,360+(G8-48)*5,IF(G8&gt;36,264+(G8-36)*8,IF(G8&gt;24,156+(G8-24)*9,IF(G8&gt;12,60+(G8-12)*8,G8*5)))))</f>
        <v>0</v>
      </c>
      <c r="Q8" s="115">
        <f>IF(H8&gt;60,420,IF(H8&gt;48,360+(H8-48)*5,IF(H8&gt;36,264+(H8-36)*8,IF(H8&gt;24,156+(H8-24)*9,IF(H8&gt;12,60+(H8-12)*8,H8*5)))))/2</f>
        <v>0</v>
      </c>
      <c r="R8" s="116">
        <f t="shared" si="0"/>
        <v>30</v>
      </c>
      <c r="S8" s="116">
        <f t="shared" si="0"/>
        <v>0</v>
      </c>
      <c r="T8" s="117">
        <f t="shared" si="1"/>
        <v>0</v>
      </c>
      <c r="U8" s="30">
        <f t="shared" si="1"/>
        <v>0</v>
      </c>
      <c r="V8" s="30">
        <f>IF(N8=1,70,IF(N8=0,0,))</f>
        <v>0</v>
      </c>
      <c r="W8" s="118">
        <f>SUM(O8:V8)</f>
        <v>789</v>
      </c>
    </row>
    <row r="9" spans="1:23" ht="15">
      <c r="A9" s="108">
        <v>3</v>
      </c>
      <c r="B9" s="20" t="s">
        <v>110</v>
      </c>
      <c r="C9" s="21" t="s">
        <v>111</v>
      </c>
      <c r="D9" s="21" t="s">
        <v>112</v>
      </c>
      <c r="E9" s="71"/>
      <c r="F9" s="109">
        <v>6.52</v>
      </c>
      <c r="G9" s="109">
        <v>14</v>
      </c>
      <c r="H9" s="110"/>
      <c r="I9" s="109" t="s">
        <v>33</v>
      </c>
      <c r="J9" s="109">
        <v>3</v>
      </c>
      <c r="K9" s="109"/>
      <c r="L9" s="109"/>
      <c r="M9" s="109"/>
      <c r="N9" s="112"/>
      <c r="O9" s="113">
        <f>F9*100</f>
        <v>652</v>
      </c>
      <c r="P9" s="114">
        <f>IF(G9&gt;60,420,IF(G9&gt;48,360+(G9-48)*5,IF(G9&gt;36,264+(G9-36)*8,IF(G9&gt;24,156+(G9-24)*9,IF(G9&gt;12,60+(G9-12)*8,G9*5)))))</f>
        <v>76</v>
      </c>
      <c r="Q9" s="115">
        <f>IF(H9&gt;60,420,IF(H9&gt;48,360+(H9-48)*5,IF(H9&gt;36,264+(H9-36)*8,IF(H9&gt;24,156+(H9-24)*9,IF(H9&gt;12,60+(H9-12)*8,H9*5)))))/2</f>
        <v>0</v>
      </c>
      <c r="R9" s="116">
        <f t="shared" si="0"/>
        <v>30</v>
      </c>
      <c r="S9" s="116">
        <f t="shared" si="0"/>
        <v>0</v>
      </c>
      <c r="T9" s="117">
        <f t="shared" si="1"/>
        <v>0</v>
      </c>
      <c r="U9" s="30">
        <f t="shared" si="1"/>
        <v>0</v>
      </c>
      <c r="V9" s="30">
        <f>IF(N9=1,70,IF(N9=0,0,))</f>
        <v>0</v>
      </c>
      <c r="W9" s="119">
        <f>SUM(O9:V9)</f>
        <v>758</v>
      </c>
    </row>
    <row r="10" spans="1:23" ht="15">
      <c r="A10" s="120"/>
      <c r="B10" s="121"/>
      <c r="C10" s="121"/>
      <c r="D10" s="121"/>
      <c r="E10" s="122"/>
      <c r="F10" s="123"/>
      <c r="G10" s="123"/>
      <c r="H10" s="124"/>
      <c r="I10" s="125"/>
      <c r="J10" s="123"/>
      <c r="K10" s="123"/>
      <c r="L10" s="123"/>
      <c r="M10" s="123"/>
      <c r="N10" s="123"/>
      <c r="O10" s="123"/>
      <c r="P10" s="126"/>
      <c r="Q10" s="127"/>
      <c r="R10" s="123"/>
      <c r="S10" s="123"/>
      <c r="T10" s="128"/>
      <c r="U10" s="128"/>
      <c r="V10" s="128"/>
      <c r="W10" s="129"/>
    </row>
    <row r="11" spans="1:23" ht="15.75">
      <c r="A11" s="178" t="s">
        <v>61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</row>
    <row r="13" spans="1:23" ht="15.75">
      <c r="A13" s="178" t="s">
        <v>105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</row>
    <row r="16" spans="2:20" s="130" customFormat="1" ht="15.75">
      <c r="B16" s="178" t="s">
        <v>63</v>
      </c>
      <c r="C16" s="178"/>
      <c r="D16" s="178"/>
      <c r="E16" s="178" t="s">
        <v>64</v>
      </c>
      <c r="F16" s="178"/>
      <c r="G16" s="178"/>
      <c r="H16" s="178"/>
      <c r="I16" s="178"/>
      <c r="J16" s="178"/>
      <c r="K16" s="178"/>
      <c r="L16" s="178"/>
      <c r="N16" s="178" t="s">
        <v>65</v>
      </c>
      <c r="O16" s="178"/>
      <c r="P16" s="178"/>
      <c r="Q16" s="178"/>
      <c r="R16" s="178"/>
      <c r="S16" s="178"/>
      <c r="T16" s="178"/>
    </row>
  </sheetData>
  <mergeCells count="9">
    <mergeCell ref="A3:U3"/>
    <mergeCell ref="B4:D4"/>
    <mergeCell ref="E4:N4"/>
    <mergeCell ref="O4:W4"/>
    <mergeCell ref="A11:W11"/>
    <mergeCell ref="A13:W13"/>
    <mergeCell ref="B16:D16"/>
    <mergeCell ref="E16:L16"/>
    <mergeCell ref="N16:T16"/>
  </mergeCells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Header>&amp;LΔΗΜΟΣ ΧΕΡΣΟΝΗΣΟΥ
ΠΡΟΚΗΡΥΞΗ 1/583Μ/2008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4"/>
  <sheetViews>
    <sheetView workbookViewId="0" topLeftCell="A1">
      <selection activeCell="J2" sqref="J2"/>
    </sheetView>
  </sheetViews>
  <sheetFormatPr defaultColWidth="9.140625" defaultRowHeight="12.75"/>
  <cols>
    <col min="1" max="1" width="5.57421875" style="0" customWidth="1"/>
    <col min="2" max="2" width="20.28125" style="0" bestFit="1" customWidth="1"/>
    <col min="3" max="3" width="17.8515625" style="0" bestFit="1" customWidth="1"/>
    <col min="4" max="4" width="19.8515625" style="0" bestFit="1" customWidth="1"/>
    <col min="5" max="5" width="5.140625" style="0" customWidth="1"/>
    <col min="6" max="6" width="6.8515625" style="0" customWidth="1"/>
    <col min="7" max="7" width="6.00390625" style="0" customWidth="1"/>
    <col min="8" max="8" width="4.8515625" style="0" customWidth="1"/>
    <col min="9" max="9" width="5.8515625" style="0" customWidth="1"/>
    <col min="10" max="10" width="6.421875" style="0" customWidth="1"/>
    <col min="11" max="11" width="4.140625" style="0" customWidth="1"/>
    <col min="12" max="12" width="4.8515625" style="0" customWidth="1"/>
    <col min="13" max="13" width="4.421875" style="0" customWidth="1"/>
    <col min="14" max="14" width="4.00390625" style="0" customWidth="1"/>
    <col min="15" max="15" width="4.57421875" style="0" customWidth="1"/>
    <col min="16" max="18" width="6.28125" style="0" customWidth="1"/>
    <col min="19" max="19" width="6.421875" style="0" customWidth="1"/>
    <col min="20" max="20" width="7.421875" style="0" customWidth="1"/>
    <col min="21" max="21" width="8.140625" style="0" customWidth="1"/>
    <col min="22" max="22" width="4.57421875" style="0" customWidth="1"/>
    <col min="23" max="23" width="7.7109375" style="0" customWidth="1"/>
    <col min="24" max="24" width="12.00390625" style="0" customWidth="1"/>
  </cols>
  <sheetData>
    <row r="3" spans="1:24" ht="13.5" thickBot="1">
      <c r="A3" s="199" t="s">
        <v>113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43"/>
      <c r="W3" s="43"/>
      <c r="X3" s="43"/>
    </row>
    <row r="4" spans="1:24" ht="13.5" thickBot="1">
      <c r="A4" s="83"/>
      <c r="B4" s="189" t="s">
        <v>1</v>
      </c>
      <c r="C4" s="190"/>
      <c r="D4" s="191"/>
      <c r="E4" s="189" t="s">
        <v>2</v>
      </c>
      <c r="F4" s="190"/>
      <c r="G4" s="190"/>
      <c r="H4" s="190"/>
      <c r="I4" s="190"/>
      <c r="J4" s="190"/>
      <c r="K4" s="190"/>
      <c r="L4" s="190"/>
      <c r="M4" s="190"/>
      <c r="N4" s="191"/>
      <c r="O4" s="192" t="s">
        <v>3</v>
      </c>
      <c r="P4" s="193"/>
      <c r="Q4" s="193"/>
      <c r="R4" s="193"/>
      <c r="S4" s="193"/>
      <c r="T4" s="193"/>
      <c r="U4" s="193"/>
      <c r="V4" s="193"/>
      <c r="W4" s="194"/>
      <c r="X4" s="43"/>
    </row>
    <row r="5" spans="1:24" s="143" customFormat="1" ht="149.25">
      <c r="A5" s="131" t="s">
        <v>4</v>
      </c>
      <c r="B5" s="132" t="s">
        <v>5</v>
      </c>
      <c r="C5" s="132" t="s">
        <v>6</v>
      </c>
      <c r="D5" s="132" t="s">
        <v>7</v>
      </c>
      <c r="E5" s="133" t="s">
        <v>8</v>
      </c>
      <c r="F5" s="134" t="s">
        <v>9</v>
      </c>
      <c r="G5" s="134" t="s">
        <v>10</v>
      </c>
      <c r="H5" s="134" t="s">
        <v>67</v>
      </c>
      <c r="I5" s="134" t="s">
        <v>12</v>
      </c>
      <c r="J5" s="134" t="s">
        <v>13</v>
      </c>
      <c r="K5" s="134" t="s">
        <v>14</v>
      </c>
      <c r="L5" s="135" t="s">
        <v>15</v>
      </c>
      <c r="M5" s="135" t="s">
        <v>16</v>
      </c>
      <c r="N5" s="136" t="s">
        <v>17</v>
      </c>
      <c r="O5" s="137" t="s">
        <v>9</v>
      </c>
      <c r="P5" s="138" t="s">
        <v>10</v>
      </c>
      <c r="Q5" s="138" t="s">
        <v>67</v>
      </c>
      <c r="R5" s="138" t="s">
        <v>18</v>
      </c>
      <c r="S5" s="138" t="s">
        <v>14</v>
      </c>
      <c r="T5" s="139" t="s">
        <v>15</v>
      </c>
      <c r="U5" s="139" t="s">
        <v>16</v>
      </c>
      <c r="V5" s="140" t="s">
        <v>17</v>
      </c>
      <c r="W5" s="141" t="s">
        <v>19</v>
      </c>
      <c r="X5" s="142"/>
    </row>
    <row r="6" spans="1:23" ht="12.75">
      <c r="A6" s="84"/>
      <c r="B6" s="96"/>
      <c r="C6" s="96"/>
      <c r="D6" s="96"/>
      <c r="E6" s="144" t="s">
        <v>20</v>
      </c>
      <c r="F6" s="145" t="s">
        <v>21</v>
      </c>
      <c r="G6" s="145" t="s">
        <v>22</v>
      </c>
      <c r="H6" s="145" t="s">
        <v>23</v>
      </c>
      <c r="I6" s="99"/>
      <c r="J6" s="145" t="s">
        <v>24</v>
      </c>
      <c r="K6" s="146" t="s">
        <v>25</v>
      </c>
      <c r="L6" s="144" t="s">
        <v>26</v>
      </c>
      <c r="M6" s="147" t="s">
        <v>27</v>
      </c>
      <c r="N6" s="147" t="s">
        <v>28</v>
      </c>
      <c r="O6" s="148" t="s">
        <v>21</v>
      </c>
      <c r="P6" s="148" t="s">
        <v>22</v>
      </c>
      <c r="Q6" s="148" t="s">
        <v>23</v>
      </c>
      <c r="R6" s="148" t="s">
        <v>24</v>
      </c>
      <c r="S6" s="149" t="s">
        <v>25</v>
      </c>
      <c r="T6" s="150" t="s">
        <v>26</v>
      </c>
      <c r="U6" s="151" t="s">
        <v>27</v>
      </c>
      <c r="V6" s="151" t="s">
        <v>28</v>
      </c>
      <c r="W6" s="148"/>
    </row>
    <row r="7" spans="1:24" s="156" customFormat="1" ht="15.75">
      <c r="A7" s="152">
        <v>1</v>
      </c>
      <c r="B7" s="153" t="s">
        <v>114</v>
      </c>
      <c r="C7" s="154" t="s">
        <v>115</v>
      </c>
      <c r="D7" s="154" t="s">
        <v>48</v>
      </c>
      <c r="E7" s="170" t="s">
        <v>116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55"/>
    </row>
    <row r="8" spans="1:24" s="156" customFormat="1" ht="15.75">
      <c r="A8" s="152">
        <v>2</v>
      </c>
      <c r="B8" s="153" t="s">
        <v>117</v>
      </c>
      <c r="C8" s="154" t="s">
        <v>40</v>
      </c>
      <c r="D8" s="154" t="s">
        <v>38</v>
      </c>
      <c r="E8" s="195" t="s">
        <v>118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55"/>
    </row>
    <row r="9" spans="1:24" s="156" customFormat="1" ht="15.75">
      <c r="A9" s="152">
        <v>3</v>
      </c>
      <c r="B9" s="153" t="s">
        <v>119</v>
      </c>
      <c r="C9" s="154" t="s">
        <v>120</v>
      </c>
      <c r="D9" s="154" t="s">
        <v>75</v>
      </c>
      <c r="E9" s="198" t="s">
        <v>116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55"/>
    </row>
    <row r="10" spans="1:24" s="156" customFormat="1" ht="15.75">
      <c r="A10" s="152">
        <v>4</v>
      </c>
      <c r="B10" s="153" t="s">
        <v>121</v>
      </c>
      <c r="C10" s="154" t="s">
        <v>96</v>
      </c>
      <c r="D10" s="154" t="s">
        <v>48</v>
      </c>
      <c r="E10" s="198" t="s">
        <v>116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55"/>
    </row>
    <row r="11" spans="1:24" s="156" customFormat="1" ht="15.75">
      <c r="A11" s="152">
        <v>5</v>
      </c>
      <c r="B11" s="153" t="s">
        <v>122</v>
      </c>
      <c r="C11" s="154" t="s">
        <v>84</v>
      </c>
      <c r="D11" s="154" t="s">
        <v>123</v>
      </c>
      <c r="E11" s="198" t="s">
        <v>116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55"/>
    </row>
    <row r="12" spans="1:24" s="156" customFormat="1" ht="15.75">
      <c r="A12" s="152">
        <v>6</v>
      </c>
      <c r="B12" s="153" t="s">
        <v>124</v>
      </c>
      <c r="C12" s="154" t="s">
        <v>125</v>
      </c>
      <c r="D12" s="154" t="s">
        <v>108</v>
      </c>
      <c r="E12" s="195" t="s">
        <v>116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55"/>
    </row>
    <row r="13" spans="1:24" s="156" customFormat="1" ht="15.75">
      <c r="A13" s="152">
        <v>7</v>
      </c>
      <c r="B13" s="153" t="s">
        <v>126</v>
      </c>
      <c r="C13" s="154" t="s">
        <v>127</v>
      </c>
      <c r="D13" s="154" t="s">
        <v>112</v>
      </c>
      <c r="E13" s="195" t="s">
        <v>128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55"/>
    </row>
    <row r="14" spans="1:24" s="156" customFormat="1" ht="15.75">
      <c r="A14" s="152">
        <v>8</v>
      </c>
      <c r="B14" s="153" t="s">
        <v>129</v>
      </c>
      <c r="C14" s="154" t="s">
        <v>38</v>
      </c>
      <c r="D14" s="154" t="s">
        <v>31</v>
      </c>
      <c r="E14" s="195" t="s">
        <v>130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55"/>
    </row>
    <row r="15" spans="1:24" s="156" customFormat="1" ht="15.75">
      <c r="A15" s="152">
        <v>9</v>
      </c>
      <c r="B15" s="153" t="s">
        <v>131</v>
      </c>
      <c r="C15" s="154" t="s">
        <v>43</v>
      </c>
      <c r="D15" s="154" t="s">
        <v>132</v>
      </c>
      <c r="E15" s="200" t="s">
        <v>116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155"/>
    </row>
    <row r="16" spans="1:24" s="156" customFormat="1" ht="15.75">
      <c r="A16" s="152">
        <v>10</v>
      </c>
      <c r="B16" s="153" t="s">
        <v>133</v>
      </c>
      <c r="C16" s="154" t="s">
        <v>96</v>
      </c>
      <c r="D16" s="154" t="s">
        <v>53</v>
      </c>
      <c r="E16" s="195" t="s">
        <v>118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55"/>
    </row>
    <row r="17" spans="1:24" s="159" customFormat="1" ht="15.75">
      <c r="A17" s="152">
        <v>11</v>
      </c>
      <c r="B17" s="153" t="s">
        <v>134</v>
      </c>
      <c r="C17" s="154" t="s">
        <v>96</v>
      </c>
      <c r="D17" s="154" t="s">
        <v>108</v>
      </c>
      <c r="E17" s="195" t="s">
        <v>135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58"/>
    </row>
    <row r="18" spans="1:24" s="156" customFormat="1" ht="15.75">
      <c r="A18" s="152">
        <v>12</v>
      </c>
      <c r="B18" s="153" t="s">
        <v>136</v>
      </c>
      <c r="C18" s="154" t="s">
        <v>31</v>
      </c>
      <c r="D18" s="154" t="s">
        <v>120</v>
      </c>
      <c r="E18" s="195" t="s">
        <v>116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55"/>
    </row>
    <row r="19" spans="1:24" s="156" customFormat="1" ht="15.75">
      <c r="A19" s="152">
        <v>13</v>
      </c>
      <c r="B19" s="153" t="s">
        <v>137</v>
      </c>
      <c r="C19" s="154" t="s">
        <v>138</v>
      </c>
      <c r="D19" s="154" t="s">
        <v>48</v>
      </c>
      <c r="E19" s="195" t="s">
        <v>139</v>
      </c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55"/>
    </row>
    <row r="20" spans="1:23" s="156" customFormat="1" ht="15.75">
      <c r="A20" s="152">
        <v>14</v>
      </c>
      <c r="B20" s="153" t="s">
        <v>140</v>
      </c>
      <c r="C20" s="154" t="s">
        <v>141</v>
      </c>
      <c r="D20" s="154" t="s">
        <v>38</v>
      </c>
      <c r="E20" s="195" t="s">
        <v>142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</row>
    <row r="21" spans="1:24" s="156" customFormat="1" ht="15.75">
      <c r="A21" s="152">
        <v>15</v>
      </c>
      <c r="B21" s="153" t="s">
        <v>143</v>
      </c>
      <c r="C21" s="154" t="s">
        <v>57</v>
      </c>
      <c r="D21" s="154" t="s">
        <v>41</v>
      </c>
      <c r="E21" s="195" t="s">
        <v>116</v>
      </c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55"/>
    </row>
    <row r="22" spans="1:24" s="156" customFormat="1" ht="15.75">
      <c r="A22" s="152">
        <v>16</v>
      </c>
      <c r="B22" s="153" t="s">
        <v>144</v>
      </c>
      <c r="C22" s="154" t="s">
        <v>145</v>
      </c>
      <c r="D22" s="154" t="s">
        <v>53</v>
      </c>
      <c r="E22" s="195" t="s">
        <v>116</v>
      </c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55"/>
    </row>
    <row r="23" spans="1:24" s="156" customFormat="1" ht="15.75">
      <c r="A23" s="152">
        <v>17</v>
      </c>
      <c r="B23" s="153" t="s">
        <v>146</v>
      </c>
      <c r="C23" s="154" t="s">
        <v>38</v>
      </c>
      <c r="D23" s="154" t="s">
        <v>36</v>
      </c>
      <c r="E23" s="195" t="s">
        <v>147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55"/>
    </row>
    <row r="24" spans="1:24" s="156" customFormat="1" ht="15.75">
      <c r="A24" s="152">
        <v>18</v>
      </c>
      <c r="B24" s="153" t="s">
        <v>148</v>
      </c>
      <c r="C24" s="154" t="s">
        <v>84</v>
      </c>
      <c r="D24" s="154" t="s">
        <v>38</v>
      </c>
      <c r="E24" s="195" t="s">
        <v>116</v>
      </c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55"/>
    </row>
    <row r="25" spans="1:24" s="44" customFormat="1" ht="15.75">
      <c r="A25" s="152">
        <v>19</v>
      </c>
      <c r="B25" s="153" t="s">
        <v>149</v>
      </c>
      <c r="C25" s="154" t="s">
        <v>150</v>
      </c>
      <c r="D25" s="154" t="s">
        <v>53</v>
      </c>
      <c r="E25" s="195" t="s">
        <v>116</v>
      </c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55"/>
    </row>
    <row r="26" spans="1:24" s="44" customFormat="1" ht="15.75">
      <c r="A26" s="152">
        <v>20</v>
      </c>
      <c r="B26" s="153" t="s">
        <v>151</v>
      </c>
      <c r="C26" s="154" t="s">
        <v>70</v>
      </c>
      <c r="D26" s="154" t="s">
        <v>111</v>
      </c>
      <c r="E26" s="195" t="s">
        <v>118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55"/>
    </row>
    <row r="28" spans="1:23" ht="12.7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</row>
    <row r="29" spans="1:23" ht="15">
      <c r="A29" s="197" t="s">
        <v>61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</row>
    <row r="30" spans="1:23" ht="1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</row>
    <row r="31" spans="1:23" ht="15">
      <c r="A31" s="197" t="s">
        <v>62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</row>
    <row r="32" spans="1:23" ht="15">
      <c r="A32" s="160"/>
      <c r="B32" s="160"/>
      <c r="C32" s="197"/>
      <c r="D32" s="197"/>
      <c r="E32" s="160"/>
      <c r="F32" s="197"/>
      <c r="G32" s="197"/>
      <c r="H32" s="197"/>
      <c r="I32" s="197"/>
      <c r="J32" s="197"/>
      <c r="K32" s="197"/>
      <c r="L32" s="161"/>
      <c r="M32" s="160"/>
      <c r="N32" s="160"/>
      <c r="O32" s="160"/>
      <c r="P32" s="197"/>
      <c r="Q32" s="197"/>
      <c r="R32" s="197"/>
      <c r="S32" s="197"/>
      <c r="T32" s="160"/>
      <c r="U32" s="160"/>
      <c r="V32" s="160"/>
      <c r="W32" s="160"/>
    </row>
    <row r="33" spans="1:23" ht="1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</row>
    <row r="34" spans="1:23" ht="15">
      <c r="A34" s="160"/>
      <c r="B34" s="197" t="s">
        <v>63</v>
      </c>
      <c r="C34" s="197"/>
      <c r="D34" s="160"/>
      <c r="E34" s="197" t="s">
        <v>64</v>
      </c>
      <c r="F34" s="197"/>
      <c r="G34" s="197"/>
      <c r="H34" s="197"/>
      <c r="I34" s="197"/>
      <c r="J34" s="197"/>
      <c r="K34" s="197"/>
      <c r="L34" s="160"/>
      <c r="M34" s="160"/>
      <c r="N34" s="160"/>
      <c r="O34" s="197" t="s">
        <v>65</v>
      </c>
      <c r="P34" s="197"/>
      <c r="Q34" s="197"/>
      <c r="R34" s="197"/>
      <c r="S34" s="197"/>
      <c r="T34" s="160"/>
      <c r="U34" s="160"/>
      <c r="V34" s="160"/>
      <c r="W34" s="160"/>
    </row>
  </sheetData>
  <mergeCells count="34">
    <mergeCell ref="E24:W24"/>
    <mergeCell ref="E25:W25"/>
    <mergeCell ref="B34:C34"/>
    <mergeCell ref="O34:S34"/>
    <mergeCell ref="E26:W26"/>
    <mergeCell ref="E34:K34"/>
    <mergeCell ref="E20:W20"/>
    <mergeCell ref="E21:W21"/>
    <mergeCell ref="E22:W22"/>
    <mergeCell ref="E23:W23"/>
    <mergeCell ref="E14:W14"/>
    <mergeCell ref="E15:W15"/>
    <mergeCell ref="E16:W16"/>
    <mergeCell ref="E10:W10"/>
    <mergeCell ref="E11:W11"/>
    <mergeCell ref="E12:W12"/>
    <mergeCell ref="E13:W13"/>
    <mergeCell ref="E7:W7"/>
    <mergeCell ref="E8:W8"/>
    <mergeCell ref="E9:W9"/>
    <mergeCell ref="A3:U3"/>
    <mergeCell ref="B4:D4"/>
    <mergeCell ref="E4:N4"/>
    <mergeCell ref="O4:W4"/>
    <mergeCell ref="E17:W17"/>
    <mergeCell ref="A28:W28"/>
    <mergeCell ref="A30:W30"/>
    <mergeCell ref="C32:D32"/>
    <mergeCell ref="P32:S32"/>
    <mergeCell ref="F32:K32"/>
    <mergeCell ref="A29:W29"/>
    <mergeCell ref="A31:W31"/>
    <mergeCell ref="E18:W18"/>
    <mergeCell ref="E19:W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&amp;LΔΗΜΟΣ ΧΕΡΣΟΝΗΣΟΥ
ΠΡΟΚΗΡΥΞΗ 1/583Μ/2008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3"/>
  <sheetViews>
    <sheetView workbookViewId="0" topLeftCell="A1">
      <selection activeCell="G19" sqref="G19"/>
    </sheetView>
  </sheetViews>
  <sheetFormatPr defaultColWidth="9.140625" defaultRowHeight="12.75"/>
  <cols>
    <col min="1" max="1" width="3.28125" style="0" bestFit="1" customWidth="1"/>
    <col min="2" max="2" width="15.28125" style="0" bestFit="1" customWidth="1"/>
    <col min="3" max="4" width="15.57421875" style="0" bestFit="1" customWidth="1"/>
    <col min="5" max="5" width="3.7109375" style="0" customWidth="1"/>
    <col min="7" max="7" width="6.140625" style="0" customWidth="1"/>
    <col min="8" max="8" width="3.8515625" style="0" customWidth="1"/>
    <col min="9" max="9" width="4.00390625" style="0" customWidth="1"/>
    <col min="10" max="11" width="5.421875" style="0" customWidth="1"/>
    <col min="12" max="12" width="5.00390625" style="0" customWidth="1"/>
    <col min="13" max="13" width="5.140625" style="0" customWidth="1"/>
    <col min="14" max="14" width="4.8515625" style="0" customWidth="1"/>
    <col min="16" max="16" width="7.00390625" style="0" customWidth="1"/>
    <col min="17" max="17" width="7.140625" style="0" customWidth="1"/>
    <col min="18" max="18" width="6.00390625" style="0" customWidth="1"/>
    <col min="19" max="20" width="6.7109375" style="0" customWidth="1"/>
    <col min="21" max="21" width="6.140625" style="0" customWidth="1"/>
    <col min="22" max="22" width="6.7109375" style="0" customWidth="1"/>
    <col min="24" max="24" width="41.00390625" style="0" bestFit="1" customWidth="1"/>
  </cols>
  <sheetData>
    <row r="3" spans="1:23" ht="13.5" thickBot="1">
      <c r="A3" s="171" t="s">
        <v>152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"/>
      <c r="W3" s="1"/>
    </row>
    <row r="4" spans="1:23" ht="13.5" thickBot="1">
      <c r="A4" s="2"/>
      <c r="B4" s="172" t="s">
        <v>1</v>
      </c>
      <c r="C4" s="173"/>
      <c r="D4" s="174"/>
      <c r="E4" s="172" t="s">
        <v>2</v>
      </c>
      <c r="F4" s="173"/>
      <c r="G4" s="173"/>
      <c r="H4" s="173"/>
      <c r="I4" s="173"/>
      <c r="J4" s="173"/>
      <c r="K4" s="173"/>
      <c r="L4" s="173"/>
      <c r="M4" s="173"/>
      <c r="N4" s="174"/>
      <c r="O4" s="175" t="s">
        <v>3</v>
      </c>
      <c r="P4" s="176"/>
      <c r="Q4" s="176"/>
      <c r="R4" s="176"/>
      <c r="S4" s="176"/>
      <c r="T4" s="176"/>
      <c r="U4" s="176"/>
      <c r="V4" s="176"/>
      <c r="W4" s="177"/>
    </row>
    <row r="5" spans="1:23" ht="168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  <c r="N5" s="8" t="s">
        <v>17</v>
      </c>
      <c r="O5" s="9" t="s">
        <v>9</v>
      </c>
      <c r="P5" s="10" t="s">
        <v>10</v>
      </c>
      <c r="Q5" s="10" t="s">
        <v>11</v>
      </c>
      <c r="R5" s="10" t="s">
        <v>18</v>
      </c>
      <c r="S5" s="10" t="s">
        <v>14</v>
      </c>
      <c r="T5" s="11" t="s">
        <v>15</v>
      </c>
      <c r="U5" s="11" t="s">
        <v>16</v>
      </c>
      <c r="V5" s="12" t="s">
        <v>17</v>
      </c>
      <c r="W5" s="13" t="s">
        <v>19</v>
      </c>
    </row>
    <row r="6" spans="1:23" ht="12.75">
      <c r="A6" s="3"/>
      <c r="B6" s="3"/>
      <c r="C6" s="3"/>
      <c r="D6" s="3"/>
      <c r="E6" s="162" t="s">
        <v>20</v>
      </c>
      <c r="F6" s="162" t="s">
        <v>21</v>
      </c>
      <c r="G6" s="162" t="s">
        <v>22</v>
      </c>
      <c r="H6" s="162" t="s">
        <v>23</v>
      </c>
      <c r="I6" s="162" t="s">
        <v>24</v>
      </c>
      <c r="J6" s="162" t="s">
        <v>25</v>
      </c>
      <c r="K6" s="162" t="s">
        <v>26</v>
      </c>
      <c r="L6" s="163" t="s">
        <v>27</v>
      </c>
      <c r="M6" s="163" t="s">
        <v>28</v>
      </c>
      <c r="N6" s="163" t="s">
        <v>29</v>
      </c>
      <c r="O6" s="164" t="s">
        <v>21</v>
      </c>
      <c r="P6" s="164" t="s">
        <v>22</v>
      </c>
      <c r="Q6" s="164" t="s">
        <v>23</v>
      </c>
      <c r="R6" s="164" t="s">
        <v>25</v>
      </c>
      <c r="S6" s="164" t="s">
        <v>26</v>
      </c>
      <c r="T6" s="164" t="s">
        <v>27</v>
      </c>
      <c r="U6" s="165" t="s">
        <v>28</v>
      </c>
      <c r="V6" s="165" t="s">
        <v>29</v>
      </c>
      <c r="W6" s="164"/>
    </row>
    <row r="7" spans="1:23" s="32" customFormat="1" ht="36.75" customHeight="1">
      <c r="A7" s="19">
        <v>1</v>
      </c>
      <c r="B7" s="20" t="s">
        <v>153</v>
      </c>
      <c r="C7" s="21" t="s">
        <v>57</v>
      </c>
      <c r="D7" s="21" t="s">
        <v>48</v>
      </c>
      <c r="E7" s="201" t="s">
        <v>154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3"/>
    </row>
    <row r="8" spans="1:24" s="32" customFormat="1" ht="34.5" customHeight="1">
      <c r="A8" s="19">
        <v>2</v>
      </c>
      <c r="B8" s="20" t="s">
        <v>155</v>
      </c>
      <c r="C8" s="21" t="s">
        <v>92</v>
      </c>
      <c r="D8" s="21" t="s">
        <v>44</v>
      </c>
      <c r="E8" s="204" t="s">
        <v>156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6"/>
      <c r="X8" s="166"/>
    </row>
    <row r="9" spans="1:24" s="32" customFormat="1" ht="33.75" customHeight="1">
      <c r="A9" s="19">
        <v>3</v>
      </c>
      <c r="B9" s="20" t="s">
        <v>157</v>
      </c>
      <c r="C9" s="21" t="s">
        <v>158</v>
      </c>
      <c r="D9" s="21" t="s">
        <v>48</v>
      </c>
      <c r="E9" s="204" t="s">
        <v>156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6"/>
      <c r="X9" s="166"/>
    </row>
    <row r="10" spans="1:23" s="32" customFormat="1" ht="35.25" customHeight="1">
      <c r="A10" s="19">
        <v>4</v>
      </c>
      <c r="B10" s="20" t="s">
        <v>159</v>
      </c>
      <c r="C10" s="21" t="s">
        <v>160</v>
      </c>
      <c r="D10" s="21" t="s">
        <v>48</v>
      </c>
      <c r="E10" s="204" t="s">
        <v>156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6"/>
    </row>
    <row r="11" spans="1:23" s="32" customFormat="1" ht="39" customHeight="1">
      <c r="A11" s="19">
        <v>5</v>
      </c>
      <c r="B11" s="20" t="s">
        <v>161</v>
      </c>
      <c r="C11" s="21" t="s">
        <v>162</v>
      </c>
      <c r="D11" s="21" t="s">
        <v>111</v>
      </c>
      <c r="E11" s="204" t="s">
        <v>163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</row>
    <row r="12" spans="1:23" s="32" customFormat="1" ht="34.5" customHeight="1">
      <c r="A12" s="19">
        <v>6</v>
      </c>
      <c r="B12" s="20" t="s">
        <v>164</v>
      </c>
      <c r="C12" s="21" t="s">
        <v>36</v>
      </c>
      <c r="D12" s="167" t="s">
        <v>44</v>
      </c>
      <c r="E12" s="208" t="s">
        <v>154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</row>
    <row r="13" spans="1:24" s="32" customFormat="1" ht="36.75" customHeight="1">
      <c r="A13" s="19">
        <v>7</v>
      </c>
      <c r="B13" s="20" t="s">
        <v>165</v>
      </c>
      <c r="C13" s="21" t="s">
        <v>36</v>
      </c>
      <c r="D13" s="167" t="s">
        <v>41</v>
      </c>
      <c r="E13" s="207" t="s">
        <v>166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166"/>
    </row>
    <row r="15" spans="1:23" ht="15">
      <c r="A15" s="197" t="s">
        <v>61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3" ht="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</row>
    <row r="17" spans="1:23" ht="15">
      <c r="A17" s="197" t="s">
        <v>105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</row>
    <row r="18" spans="1:23" ht="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</row>
    <row r="19" spans="1:23" ht="1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</row>
    <row r="20" spans="1:23" ht="1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</row>
    <row r="21" spans="1:23" ht="15">
      <c r="A21" s="160"/>
      <c r="B21" s="160"/>
      <c r="C21" s="197" t="s">
        <v>63</v>
      </c>
      <c r="D21" s="197"/>
      <c r="E21" s="160"/>
      <c r="F21" s="160"/>
      <c r="G21" s="197" t="s">
        <v>64</v>
      </c>
      <c r="H21" s="197"/>
      <c r="I21" s="197"/>
      <c r="J21" s="197"/>
      <c r="K21" s="197"/>
      <c r="L21" s="197"/>
      <c r="M21" s="197"/>
      <c r="N21" s="197"/>
      <c r="O21" s="160"/>
      <c r="P21" s="197" t="s">
        <v>65</v>
      </c>
      <c r="Q21" s="197"/>
      <c r="R21" s="197"/>
      <c r="S21" s="197"/>
      <c r="T21" s="160"/>
      <c r="U21" s="160"/>
      <c r="V21" s="160"/>
      <c r="W21" s="160"/>
    </row>
    <row r="22" spans="1:23" ht="1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</row>
    <row r="23" spans="1:23" ht="1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</row>
  </sheetData>
  <mergeCells count="16">
    <mergeCell ref="A17:W17"/>
    <mergeCell ref="C21:D21"/>
    <mergeCell ref="G21:N21"/>
    <mergeCell ref="P21:S21"/>
    <mergeCell ref="E7:W7"/>
    <mergeCell ref="E10:W10"/>
    <mergeCell ref="E9:W9"/>
    <mergeCell ref="A15:W15"/>
    <mergeCell ref="E8:W8"/>
    <mergeCell ref="E13:W13"/>
    <mergeCell ref="E12:W12"/>
    <mergeCell ref="E11:W11"/>
    <mergeCell ref="A3:U3"/>
    <mergeCell ref="B4:D4"/>
    <mergeCell ref="E4:N4"/>
    <mergeCell ref="O4:W4"/>
  </mergeCells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Header>&amp;LΔΗΜΟΣ ΧΕΡΣΟΝΗΣΟΥ
1/583Μ/2008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1"/>
  <sheetViews>
    <sheetView tabSelected="1" workbookViewId="0" topLeftCell="A1">
      <selection activeCell="E9" sqref="E9:W9"/>
    </sheetView>
  </sheetViews>
  <sheetFormatPr defaultColWidth="9.140625" defaultRowHeight="12.75"/>
  <cols>
    <col min="1" max="1" width="3.7109375" style="0" customWidth="1"/>
    <col min="2" max="2" width="16.28125" style="0" bestFit="1" customWidth="1"/>
    <col min="3" max="3" width="13.57421875" style="0" bestFit="1" customWidth="1"/>
    <col min="4" max="4" width="15.57421875" style="0" bestFit="1" customWidth="1"/>
    <col min="5" max="5" width="3.421875" style="0" customWidth="1"/>
    <col min="8" max="8" width="4.8515625" style="0" customWidth="1"/>
    <col min="11" max="11" width="4.00390625" style="0" customWidth="1"/>
    <col min="12" max="12" width="5.00390625" style="0" customWidth="1"/>
    <col min="13" max="13" width="4.7109375" style="0" customWidth="1"/>
    <col min="14" max="14" width="4.140625" style="0" customWidth="1"/>
    <col min="17" max="17" width="7.140625" style="0" customWidth="1"/>
    <col min="18" max="18" width="7.421875" style="0" customWidth="1"/>
    <col min="19" max="19" width="6.8515625" style="0" customWidth="1"/>
    <col min="20" max="20" width="6.421875" style="0" customWidth="1"/>
    <col min="21" max="21" width="6.7109375" style="0" customWidth="1"/>
    <col min="22" max="22" width="6.140625" style="0" customWidth="1"/>
    <col min="23" max="23" width="9.57421875" style="0" customWidth="1"/>
    <col min="24" max="24" width="38.28125" style="0" customWidth="1"/>
  </cols>
  <sheetData>
    <row r="3" spans="1:21" ht="15.75" thickBot="1">
      <c r="A3" s="181" t="s">
        <v>167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23" ht="13.5" thickBot="1">
      <c r="A4" s="83"/>
      <c r="B4" s="189" t="s">
        <v>1</v>
      </c>
      <c r="C4" s="190"/>
      <c r="D4" s="191"/>
      <c r="E4" s="189" t="s">
        <v>2</v>
      </c>
      <c r="F4" s="190"/>
      <c r="G4" s="190"/>
      <c r="H4" s="190"/>
      <c r="I4" s="190"/>
      <c r="J4" s="190"/>
      <c r="K4" s="190"/>
      <c r="L4" s="190"/>
      <c r="M4" s="190"/>
      <c r="N4" s="191"/>
      <c r="O4" s="192" t="s">
        <v>3</v>
      </c>
      <c r="P4" s="193"/>
      <c r="Q4" s="193"/>
      <c r="R4" s="193"/>
      <c r="S4" s="193"/>
      <c r="T4" s="193"/>
      <c r="U4" s="193"/>
      <c r="V4" s="193"/>
      <c r="W4" s="194"/>
    </row>
    <row r="5" spans="1:23" ht="90">
      <c r="A5" s="84" t="s">
        <v>4</v>
      </c>
      <c r="B5" s="85" t="s">
        <v>5</v>
      </c>
      <c r="C5" s="85" t="s">
        <v>6</v>
      </c>
      <c r="D5" s="85" t="s">
        <v>7</v>
      </c>
      <c r="E5" s="86" t="s">
        <v>8</v>
      </c>
      <c r="F5" s="87" t="s">
        <v>9</v>
      </c>
      <c r="G5" s="87" t="s">
        <v>10</v>
      </c>
      <c r="H5" s="87" t="s">
        <v>11</v>
      </c>
      <c r="I5" s="87" t="s">
        <v>12</v>
      </c>
      <c r="J5" s="87" t="s">
        <v>13</v>
      </c>
      <c r="K5" s="87" t="s">
        <v>14</v>
      </c>
      <c r="L5" s="88" t="s">
        <v>15</v>
      </c>
      <c r="M5" s="89" t="s">
        <v>16</v>
      </c>
      <c r="N5" s="90" t="s">
        <v>17</v>
      </c>
      <c r="O5" s="91" t="s">
        <v>9</v>
      </c>
      <c r="P5" s="92" t="s">
        <v>10</v>
      </c>
      <c r="Q5" s="92" t="s">
        <v>11</v>
      </c>
      <c r="R5" s="92" t="s">
        <v>18</v>
      </c>
      <c r="S5" s="92" t="s">
        <v>14</v>
      </c>
      <c r="T5" s="93" t="s">
        <v>15</v>
      </c>
      <c r="U5" s="93" t="s">
        <v>16</v>
      </c>
      <c r="V5" s="94" t="s">
        <v>17</v>
      </c>
      <c r="W5" s="95" t="s">
        <v>19</v>
      </c>
    </row>
    <row r="6" spans="1:23" ht="12.75">
      <c r="A6" s="84"/>
      <c r="B6" s="96"/>
      <c r="C6" s="96"/>
      <c r="D6" s="96"/>
      <c r="E6" s="144" t="s">
        <v>20</v>
      </c>
      <c r="F6" s="145" t="s">
        <v>21</v>
      </c>
      <c r="G6" s="145" t="s">
        <v>22</v>
      </c>
      <c r="H6" s="145" t="s">
        <v>23</v>
      </c>
      <c r="I6" s="99"/>
      <c r="J6" s="145" t="s">
        <v>24</v>
      </c>
      <c r="K6" s="146" t="s">
        <v>25</v>
      </c>
      <c r="L6" s="144" t="s">
        <v>26</v>
      </c>
      <c r="M6" s="147" t="s">
        <v>27</v>
      </c>
      <c r="N6" s="147" t="s">
        <v>28</v>
      </c>
      <c r="O6" s="148" t="s">
        <v>21</v>
      </c>
      <c r="P6" s="148" t="s">
        <v>22</v>
      </c>
      <c r="Q6" s="148" t="s">
        <v>23</v>
      </c>
      <c r="R6" s="148" t="s">
        <v>24</v>
      </c>
      <c r="S6" s="149" t="s">
        <v>25</v>
      </c>
      <c r="T6" s="150" t="s">
        <v>26</v>
      </c>
      <c r="U6" s="151" t="s">
        <v>27</v>
      </c>
      <c r="V6" s="151" t="s">
        <v>28</v>
      </c>
      <c r="W6" s="148"/>
    </row>
    <row r="7" spans="1:23" s="70" customFormat="1" ht="38.25" customHeight="1">
      <c r="A7" s="66">
        <v>1</v>
      </c>
      <c r="B7" s="20" t="s">
        <v>168</v>
      </c>
      <c r="C7" s="21" t="s">
        <v>44</v>
      </c>
      <c r="D7" s="21" t="s">
        <v>41</v>
      </c>
      <c r="E7" s="209" t="s">
        <v>116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23" s="70" customFormat="1" ht="33" customHeight="1">
      <c r="A8" s="66">
        <v>2</v>
      </c>
      <c r="B8" s="20" t="s">
        <v>169</v>
      </c>
      <c r="C8" s="21" t="s">
        <v>170</v>
      </c>
      <c r="D8" s="21" t="s">
        <v>38</v>
      </c>
      <c r="E8" s="209" t="s">
        <v>154</v>
      </c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23" s="70" customFormat="1" ht="39.75" customHeight="1">
      <c r="A9" s="66">
        <v>3</v>
      </c>
      <c r="B9" s="20" t="s">
        <v>171</v>
      </c>
      <c r="C9" s="21" t="s">
        <v>35</v>
      </c>
      <c r="D9" s="21" t="s">
        <v>31</v>
      </c>
      <c r="E9" s="209" t="s">
        <v>116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</row>
    <row r="10" spans="1:24" s="70" customFormat="1" ht="36.75" customHeight="1">
      <c r="A10" s="66">
        <v>4</v>
      </c>
      <c r="B10" s="20" t="s">
        <v>172</v>
      </c>
      <c r="C10" s="21" t="s">
        <v>173</v>
      </c>
      <c r="D10" s="21" t="s">
        <v>120</v>
      </c>
      <c r="E10" s="198" t="s">
        <v>154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68"/>
    </row>
    <row r="11" spans="1:24" s="70" customFormat="1" ht="39" customHeight="1">
      <c r="A11" s="66">
        <v>5</v>
      </c>
      <c r="B11" s="20" t="s">
        <v>174</v>
      </c>
      <c r="C11" s="21" t="s">
        <v>175</v>
      </c>
      <c r="D11" s="21" t="s">
        <v>53</v>
      </c>
      <c r="E11" s="195" t="s">
        <v>176</v>
      </c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68"/>
    </row>
    <row r="12" spans="1:24" s="70" customFormat="1" ht="37.5" customHeight="1">
      <c r="A12" s="66">
        <v>6</v>
      </c>
      <c r="B12" s="20" t="s">
        <v>177</v>
      </c>
      <c r="C12" s="21" t="s">
        <v>41</v>
      </c>
      <c r="D12" s="21" t="s">
        <v>132</v>
      </c>
      <c r="E12" s="198" t="s">
        <v>154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68"/>
    </row>
    <row r="13" spans="1:24" s="159" customFormat="1" ht="34.5" customHeight="1">
      <c r="A13" s="157">
        <v>7</v>
      </c>
      <c r="B13" s="21" t="s">
        <v>178</v>
      </c>
      <c r="C13" s="21" t="s">
        <v>41</v>
      </c>
      <c r="D13" s="21" t="s">
        <v>71</v>
      </c>
      <c r="E13" s="195" t="s">
        <v>154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68"/>
    </row>
    <row r="15" spans="1:24" ht="15">
      <c r="A15" s="197" t="s">
        <v>61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69"/>
    </row>
    <row r="16" spans="1:23" ht="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</row>
    <row r="17" spans="1:23" ht="15">
      <c r="A17" s="160"/>
      <c r="B17" s="197" t="s">
        <v>105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</row>
    <row r="18" spans="1:23" ht="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</row>
    <row r="19" spans="1:23" ht="1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</row>
    <row r="20" spans="1:23" ht="1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</row>
    <row r="21" spans="1:23" ht="15">
      <c r="A21" s="160"/>
      <c r="B21" s="160"/>
      <c r="C21" s="197" t="s">
        <v>63</v>
      </c>
      <c r="D21" s="197"/>
      <c r="E21" s="160"/>
      <c r="F21" s="160"/>
      <c r="G21" s="160"/>
      <c r="H21" s="160"/>
      <c r="I21" s="197" t="s">
        <v>64</v>
      </c>
      <c r="J21" s="197"/>
      <c r="K21" s="197"/>
      <c r="L21" s="197"/>
      <c r="M21" s="197"/>
      <c r="N21" s="197"/>
      <c r="O21" s="160"/>
      <c r="P21" s="160"/>
      <c r="Q21" s="197" t="s">
        <v>65</v>
      </c>
      <c r="R21" s="197"/>
      <c r="S21" s="197"/>
      <c r="T21" s="197"/>
      <c r="U21" s="160"/>
      <c r="V21" s="160"/>
      <c r="W21" s="160"/>
    </row>
  </sheetData>
  <mergeCells count="16">
    <mergeCell ref="E10:W10"/>
    <mergeCell ref="B17:W17"/>
    <mergeCell ref="A15:W15"/>
    <mergeCell ref="C21:D21"/>
    <mergeCell ref="I21:N21"/>
    <mergeCell ref="Q21:T21"/>
    <mergeCell ref="E11:W11"/>
    <mergeCell ref="E12:W12"/>
    <mergeCell ref="E13:W13"/>
    <mergeCell ref="E7:W7"/>
    <mergeCell ref="E8:W8"/>
    <mergeCell ref="E9:W9"/>
    <mergeCell ref="A3:U3"/>
    <mergeCell ref="B4:D4"/>
    <mergeCell ref="E4:N4"/>
    <mergeCell ref="O4:W4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&amp;LΔΗΜΟΣ ΧΕΡΣΟΝΗΣΟΥ
ΠΡΟΚΗΡΥΞΗ 1/583Μ/2008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USER5</cp:lastModifiedBy>
  <dcterms:created xsi:type="dcterms:W3CDTF">2009-06-04T05:41:24Z</dcterms:created>
  <dcterms:modified xsi:type="dcterms:W3CDTF">2009-06-04T06:01:37Z</dcterms:modified>
  <cp:category/>
  <cp:version/>
  <cp:contentType/>
  <cp:contentStatus/>
</cp:coreProperties>
</file>